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3040" windowHeight="8820" tabRatio="717" activeTab="0"/>
  </bookViews>
  <sheets>
    <sheet name="Anexo 5" sheetId="1" r:id="rId1"/>
    <sheet name="Grafica de Gant A4" sheetId="2" r:id="rId2"/>
    <sheet name="Seguimiento Gráfica de Gantt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Maria de Lourdes Martinez Olivares</author>
  </authors>
  <commentList>
    <comment ref="H18" authorId="0">
      <text>
        <r>
          <rPr>
            <b/>
            <sz val="9"/>
            <rFont val="Tahoma"/>
            <family val="2"/>
          </rPr>
          <t>Maria de Lourdes Martinez Olivares:</t>
        </r>
        <r>
          <rPr>
            <sz val="9"/>
            <rFont val="Tahoma"/>
            <family val="2"/>
          </rPr>
          <t xml:space="preserve">
2013</t>
        </r>
      </text>
    </comment>
  </commentList>
</comments>
</file>

<file path=xl/sharedStrings.xml><?xml version="1.0" encoding="utf-8"?>
<sst xmlns="http://schemas.openxmlformats.org/spreadsheetml/2006/main" count="363" uniqueCount="240">
  <si>
    <t>METAS E INDICADORES</t>
  </si>
  <si>
    <t>Secretaría de Salud</t>
  </si>
  <si>
    <t>Unidad Administrativa u Órgano Desconcentrado</t>
  </si>
  <si>
    <t>Subsecretaría de Prevención y Promoción de la Salud /CENAPRECE</t>
  </si>
  <si>
    <t>Nombre del Programa de Acción Específico (PAE)</t>
  </si>
  <si>
    <t>Programa de Acción Específico 2013-2018 Tuberculosis</t>
  </si>
  <si>
    <t>Objetivo del PAE</t>
  </si>
  <si>
    <t>Fortalecer las competencias técnicas y operativas en detección, diagnóstico y tratamiento de tuberculosis en el personal médico, paramédico, para la realización de acciones en la población y grupos vulnerables.</t>
  </si>
  <si>
    <t>Periodo:</t>
  </si>
  <si>
    <t>2o trimestre abril-junio 2016</t>
  </si>
  <si>
    <t>No.</t>
  </si>
  <si>
    <t>PAE/
PROSESA
Estrategia</t>
  </si>
  <si>
    <t>PAE/
PROSESA
Línea de Acción</t>
  </si>
  <si>
    <t>Nombre del Indicador</t>
  </si>
  <si>
    <t>Fórmula</t>
  </si>
  <si>
    <t>Unidad de Medida</t>
  </si>
  <si>
    <t>Meta 2018</t>
  </si>
  <si>
    <t>Linea Base</t>
  </si>
  <si>
    <t>Meta 2016</t>
  </si>
  <si>
    <t>1er trimestre</t>
  </si>
  <si>
    <t>2o. Trimestre</t>
  </si>
  <si>
    <t>3er. Trimestre</t>
  </si>
  <si>
    <t>4o. Trimestre</t>
  </si>
  <si>
    <t>Acumulado</t>
  </si>
  <si>
    <t>Comentario de las variaciones</t>
  </si>
  <si>
    <t>Programado</t>
  </si>
  <si>
    <t>Alcanzado</t>
  </si>
  <si>
    <t>1.3  Realizar acciones orientadas a reducir la morbilidad por enfermedades trasmisibles de importancia epidemiológica o emergente y reemergente</t>
  </si>
  <si>
    <t>1.3.1. Promover la participación del personal de salud y de la población para detección y tratamiento oportuno de la tuberculosis</t>
  </si>
  <si>
    <t>1                          Tasa de incidencia asociada a la TBTF.</t>
  </si>
  <si>
    <t xml:space="preserve">Numerador: Casos nuevos de TBTF  </t>
  </si>
  <si>
    <t>Tasa</t>
  </si>
  <si>
    <t>La medición del indicador es de carácter anual.</t>
  </si>
  <si>
    <t>Denominador: Población total a mitad del periodo por 100,000 habitantes.</t>
  </si>
  <si>
    <t xml:space="preserve">Resultado:
</t>
  </si>
  <si>
    <t>2                               Tasa de mortalidad asociada a TBTF.</t>
  </si>
  <si>
    <t>Numerador:  Total  de  defunciones  por  TBTF</t>
  </si>
  <si>
    <t>3                          Proporción de casos de TB Pulmonar con Bk+ que terminan el tratamiento y curan (éxito del tratamiento)</t>
  </si>
  <si>
    <t>Numerador:
Total de casos nuevos de TB P diagnosticados con Bk+ que ingresan a tratamiento, lo terminan y curan</t>
  </si>
  <si>
    <t>Porcentaje</t>
  </si>
  <si>
    <t>Denominador:
Total de casos nuevos Número de personas con TBP Bk+ que ingresan a tratamiento X 100</t>
  </si>
  <si>
    <t>87.1% (2012)</t>
  </si>
  <si>
    <t>4                          Cobertura de detección de sintomáticos respiratorios.</t>
  </si>
  <si>
    <t xml:space="preserve">Numerador: Total de baciloscopías primeras positivas y negativas realizadas a SR y/o cultivo para micobacterias / </t>
  </si>
  <si>
    <t>Denominador: Total de sintomáticos respiratorios programados por 100.</t>
  </si>
  <si>
    <t xml:space="preserve">                                                                                      </t>
  </si>
  <si>
    <t>5                                Número de materiales educativos en tuberculosis elaborados.</t>
  </si>
  <si>
    <t xml:space="preserve"> Total de materiales educativos elaborados o rediseñados </t>
  </si>
  <si>
    <t>Número Materiales educativos elaborados o rediseñados</t>
  </si>
  <si>
    <t>6                                 Cumplimiento de eventos de capacitación</t>
  </si>
  <si>
    <t xml:space="preserve">Numerador:
 Número de eventos de capacitación realizados </t>
  </si>
  <si>
    <t>Denominador:
Número de eventos de capacitación programados X 100</t>
  </si>
  <si>
    <t xml:space="preserve">7                                 Cobertura de  Tratamiento de personas con Tuberculosis Farmacorresistente (TB FR) </t>
  </si>
  <si>
    <t>Numerador:
Total de casos con TB FR que ingresaron a tratamiento</t>
  </si>
  <si>
    <t xml:space="preserve">Denominador:
 Total de casos con TB FR programados para ingresar a tratamiento X 100 </t>
  </si>
  <si>
    <t xml:space="preserve">8                                 Cobertura de detección de VIH en personas con  TBTF </t>
  </si>
  <si>
    <t xml:space="preserve">Numerador:
Número de casos  nuevos de 15 y más años de edad con TBTF con prueba realizada de VIH </t>
  </si>
  <si>
    <t>NA</t>
  </si>
  <si>
    <t>Denominador:
Total de casos  nuevos de 15 y más años de edad con TBTF menos los casos nuevos de TBTF registrados previamente con VIH X 100</t>
  </si>
  <si>
    <t>9                                Cobertura de personas con TBTF con prueba ofertada de DM</t>
  </si>
  <si>
    <t>Numerador: Número de personas de 20 y más años de edad con TBTF,casos nuevos, con prueba de detección de DM realizada</t>
  </si>
  <si>
    <t>Denominador: Total de casos nuevos de 20 y más de edad con TBTF, menos los casos de TB TF registrados previamente con DM X 100</t>
  </si>
  <si>
    <t>10                             Cobertura de Terapia Preventiva con Isoniacida (TPI) a niñas y niños menores de 5 años de edad contactos de casos con tuberculosis pulmonar</t>
  </si>
  <si>
    <t>Numerador: Total de contactos menores de 5 años de edad con TPI</t>
  </si>
  <si>
    <t xml:space="preserve">Denominador: Total de contactos menores de 5 años de edad declarados por 100. </t>
  </si>
  <si>
    <t>11                           Porcentaje de cumplimiento de visitas de supervisión</t>
  </si>
  <si>
    <t>Numerador:
Total de visitas de supervisión realizadas</t>
  </si>
  <si>
    <t>Denominador:
Número de visistas de supervisión programadas X 100</t>
  </si>
  <si>
    <t>12                             Publicación de resultados de investigación operativa estatales y del nivel nacional</t>
  </si>
  <si>
    <t>Número de investigaciones operativas tanto estatales como del nivel nacional publicados o presentados en foros de carácter científico</t>
  </si>
  <si>
    <t>Número</t>
  </si>
  <si>
    <t>13                              Tasa de incidencia asociada a la TBP</t>
  </si>
  <si>
    <t>Numerador: Casos nuevos de TBP</t>
  </si>
  <si>
    <t>14                              Tasa de mortalidad asociada a TBP</t>
  </si>
  <si>
    <t>Numerador:  Total  de  defunciones  por  TBP</t>
  </si>
  <si>
    <t>Denominador: Población total a mitad del periodo por 100,000 habitantes</t>
  </si>
  <si>
    <t>Resultado:</t>
  </si>
  <si>
    <t>1.6 (2013)</t>
  </si>
  <si>
    <t>15                             Porcentaje de curación de casos de TBP</t>
  </si>
  <si>
    <t>Numerador: Total de casos nuevos de TBP diagnosticados con baciloscopía positiva que ingresan a tratamiento y curan</t>
  </si>
  <si>
    <t>Denominador: Total de casos nuevos de TBP diagnosticados con baciloscopía positiva que ingresan a tratamiento por 100</t>
  </si>
  <si>
    <t>74.6% (2012)</t>
  </si>
  <si>
    <t>85.4% (2015)</t>
  </si>
  <si>
    <t xml:space="preserve">16                             Diagnóstico de casos nuevos de Tuberculosis Pulmonar </t>
  </si>
  <si>
    <t>Numerador:
Nº de casos de TBP diagnosticados</t>
  </si>
  <si>
    <t xml:space="preserve">Denominador:
Nº de casos de TBP a diagnosticar X 100
</t>
  </si>
  <si>
    <t>Grafica de Gantt</t>
  </si>
  <si>
    <t>SECRETARÍA DE SALUD</t>
  </si>
  <si>
    <t>Unidad Administrativa u Organo Desconcentrado</t>
  </si>
  <si>
    <t>PROGRAMA DE PREVENCION Y CONTROL DE TUBERCULOSIS</t>
  </si>
  <si>
    <t>Consecutivo</t>
  </si>
  <si>
    <t>ACTIVIDADES</t>
  </si>
  <si>
    <t>RESPONSABLE</t>
  </si>
  <si>
    <t>U.M.</t>
  </si>
  <si>
    <t>CANTIDAD</t>
  </si>
  <si>
    <t>AÑO</t>
  </si>
  <si>
    <t>Número de Indicador al que corresponde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</si>
  <si>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</si>
  <si>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</si>
  <si>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</si>
  <si>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</si>
  <si>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</si>
  <si>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</si>
  <si>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</si>
  <si>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</si>
  <si>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</si>
  <si>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</si>
  <si>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</si>
  <si>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</si>
  <si>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</si>
  <si>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SEMANAS</t>
  </si>
  <si>
    <t>COMENTARIOS</t>
  </si>
  <si>
    <r>
      <t xml:space="preserve">Evaluar de manera trimestral  los alcances en el control de la tuberculosis relacionados </t>
    </r>
    <r>
      <rPr>
        <b/>
        <sz val="9"/>
        <rFont val="Calibri"/>
        <family val="2"/>
      </rPr>
      <t xml:space="preserve">con la curación,Iincidencia  detección y estudio de contactos          </t>
    </r>
  </si>
  <si>
    <t xml:space="preserve">CENAPRECE </t>
  </si>
  <si>
    <t xml:space="preserve">Porcentaje </t>
  </si>
  <si>
    <t>Se evalúa en los Indicadores Caminando a la Excelencia del PNT</t>
  </si>
  <si>
    <t xml:space="preserve">1, 2, 3, 14, 15 y 16 </t>
  </si>
  <si>
    <t>*R</t>
  </si>
  <si>
    <t>Realizar Reunión Nacional  Anual de Evaluación para medir los alcances del Programa de Prevención y Control de la Tuberculosis con relación a las metas establecidas de incidencia, mortalidad y curación</t>
  </si>
  <si>
    <t xml:space="preserve">CENAPRECE/ SESA </t>
  </si>
  <si>
    <t>Reunión</t>
  </si>
  <si>
    <t>*P</t>
  </si>
  <si>
    <t xml:space="preserve">Actualizar Manuales y Guías de Atención de casos de Tuberculosis.                              </t>
  </si>
  <si>
    <t>Documentos</t>
  </si>
  <si>
    <t xml:space="preserve">Realizar 3 eventos nacionales de capacitación con prespectiva de género en temas de tuberculosis con perspectiva de género dirigidos a médicos, Red TAES de Enferemría, promotores .                                   </t>
  </si>
  <si>
    <t>CENAPRECE</t>
  </si>
  <si>
    <t>Evento</t>
  </si>
  <si>
    <t>P</t>
  </si>
  <si>
    <t>R</t>
  </si>
  <si>
    <r>
      <t>Realizar detección deTB</t>
    </r>
    <r>
      <rPr>
        <b/>
        <sz val="9"/>
        <rFont val="Calibri"/>
        <family val="2"/>
      </rPr>
      <t xml:space="preserve">  P entre sintomáticos respiratorios hombres y mujeres y grupos de riesgo.           </t>
    </r>
  </si>
  <si>
    <t>CENAPRECE/SESA</t>
  </si>
  <si>
    <r>
      <t xml:space="preserve">Diagnóstico de casos nuevos </t>
    </r>
    <r>
      <rPr>
        <sz val="9"/>
        <rFont val="Calibri"/>
        <family val="2"/>
      </rPr>
      <t>TBP</t>
    </r>
  </si>
  <si>
    <t>Evaluación en los Indicadores de Caminando a la Excelencia</t>
  </si>
  <si>
    <t xml:space="preserve">Realizar 34  visitas de asesoría y supervisión a entidades federativas. </t>
  </si>
  <si>
    <t>Visita</t>
  </si>
  <si>
    <t xml:space="preserve">Realizar 2 reunionees presenciales, semestrales con el Grupo Asesor Nacional de Farmacorresistencia (GANAFAR) con la participación de los Líderes estatales (COEFAR)   </t>
  </si>
  <si>
    <t>Dictaminación de casos complicados de TB- MFR.Ratificación de integrantes del GANAFAR</t>
  </si>
  <si>
    <t>Realizar Curso de Actualización en TB-MFR</t>
  </si>
  <si>
    <t>Curso</t>
  </si>
  <si>
    <t xml:space="preserve">Realizar gestión con las entidades federativas a fin de que considern en su presupuesto, la incorporación de métodos modernos y actuales para el diagnóstico de la TB-MFR </t>
  </si>
  <si>
    <t>Gestión</t>
  </si>
  <si>
    <t>Información a los estados para que se considere este equipo en la presupuestación programática del LESP. Actividad en coordinación con el InDRE</t>
  </si>
  <si>
    <t xml:space="preserve">Realizar la gestión de adquisición de fármacos para Iniciar esquemas de tratamiento para los casos de tuberculosis farmacorresistente  </t>
  </si>
  <si>
    <t>Cobertura de tratamiento</t>
  </si>
  <si>
    <r>
      <t xml:space="preserve">Realizar reuniones de Coordinación </t>
    </r>
    <r>
      <rPr>
        <b/>
        <sz val="9"/>
        <rFont val="Calibri"/>
        <family val="2"/>
      </rPr>
      <t>con la DGE para la incorporación del Sistema de Información MACRO TB MFR  a la Plataforma Única de Información Módulo Tuberculosis</t>
    </r>
  </si>
  <si>
    <t>CENAPREC/ DGE</t>
  </si>
  <si>
    <r>
      <t xml:space="preserve">Realizar dos Reuniones de  coordinación con los Programas de TB, </t>
    </r>
    <r>
      <rPr>
        <b/>
        <sz val="9"/>
        <rFont val="Calibri"/>
        <family val="2"/>
      </rPr>
      <t>DM y VIH-sida,para seguimiento de actividades estatales</t>
    </r>
  </si>
  <si>
    <t>CENAPRECE/CENSIDA</t>
  </si>
  <si>
    <r>
      <t>Realizar detección de VIH a todos los casos de</t>
    </r>
    <r>
      <rPr>
        <b/>
        <sz val="9"/>
        <rFont val="Calibri"/>
        <family val="2"/>
      </rPr>
      <t xml:space="preserve"> TBTF de 15 años y más diagnosticados.        </t>
    </r>
  </si>
  <si>
    <t>Detección VIH</t>
  </si>
  <si>
    <t xml:space="preserve">                                                                                         Realizar detección de DM a todos los casos de TbTF de 20 años y más diagnosticados.                                                                   </t>
  </si>
  <si>
    <t xml:space="preserve"> Detección DM en personas con TB</t>
  </si>
  <si>
    <t>Impulsar el inicio de tratamiento de la comorbilidad asociada a TBF-Diabetes o TBTF-VIH y realizar evaluación de esta actividad con los programas involucrados</t>
  </si>
  <si>
    <t>Reunión evaluación</t>
  </si>
  <si>
    <t>Reunión de revisión de lineamietnos para la atención de la co morbilidad Tb-DM</t>
  </si>
  <si>
    <t xml:space="preserve">Elaborar  y difundir  2 Tarjetas de memoria para favorecer la administración del tratamiento de la tuberculosis latente en personas con VIH ( tratamiento de tuberculosis latente) </t>
  </si>
  <si>
    <t>Tarjetas</t>
  </si>
  <si>
    <t>Se difundirán de manerea electrónica a las entidades federativas. Pendiente de elaborar la segunda tarjeta</t>
  </si>
  <si>
    <t>En coordinación con la DGPS y la DGCS realizar diseño (contenidos) y difusión  de las campañas de promoción para la prevención y control de la tuberculosis en la población</t>
  </si>
  <si>
    <t>CENAPRECE/DGPS</t>
  </si>
  <si>
    <t>Material</t>
  </si>
  <si>
    <t>Se difundirán de manera electrónica</t>
  </si>
  <si>
    <t>4, 5</t>
  </si>
  <si>
    <t>Implementar Planes de trabajo de prevención y control de la tubeculosis en municipios prioritarios, con la incorporación de proveedores de saldud fuera del ámbito interinstitucional</t>
  </si>
  <si>
    <t>Planes de trabajo con seguimiento trimestral</t>
  </si>
  <si>
    <t>Sólo se dispone de 13 Planes de trabajo municipales</t>
  </si>
  <si>
    <t>1,3 y 13</t>
  </si>
  <si>
    <t>Realizar gestión con los estados para que las personas con tuberculosis estén inscritos en los programas de protección social</t>
  </si>
  <si>
    <t>Gestióna  través de oficio y en visitas de supervisión</t>
  </si>
  <si>
    <t>Impulsar la  gestión estatal para la realización de investigaciones operativas  de manera anual</t>
  </si>
  <si>
    <t>Protocolo de Investigación</t>
  </si>
  <si>
    <t>Se dará inicio con la elaboarción de 2 protocoloes de Investigación</t>
  </si>
  <si>
    <t>Iniciar tratamiento estrictamente supervisado para lograr la curación (Éxito)</t>
  </si>
  <si>
    <t>CENAPRECE/sesa</t>
  </si>
  <si>
    <t>Los datos son acumulados</t>
  </si>
  <si>
    <t>3,15</t>
  </si>
  <si>
    <t>Iniciar esquemas de tratamiento para los casos de tuberculosis farmacorresistente</t>
  </si>
  <si>
    <t xml:space="preserve">Documentar las experiencias de éxito de las entidades federativas para su difusión a través de su publicación y presentación en el Curso Anual de Diagnóstico y Tratamiento de la Tuberculosis en el Niño y el Adulto                                                                               </t>
  </si>
  <si>
    <t>CEANPRECE/SESA</t>
  </si>
  <si>
    <t>Se presentarán resultados en el Curso de Actualización en Tuberculosis en el Adulto y el Niño</t>
  </si>
  <si>
    <t>Formato de reporte  de actividades de Grafica de GANTT realizadas</t>
  </si>
  <si>
    <r>
      <t>Trimestre:____Meta Anual 2016</t>
    </r>
    <r>
      <rPr>
        <b/>
        <u val="single"/>
        <sz val="11"/>
        <color indexed="8"/>
        <rFont val="Calibri"/>
        <family val="2"/>
      </rPr>
      <t>_</t>
    </r>
    <r>
      <rPr>
        <b/>
        <sz val="11"/>
        <color indexed="8"/>
        <rFont val="Calibri"/>
        <family val="2"/>
      </rPr>
      <t>____________</t>
    </r>
  </si>
  <si>
    <r>
      <t>Órgano Desconcentrado:_</t>
    </r>
    <r>
      <rPr>
        <b/>
        <u val="single"/>
        <sz val="11"/>
        <color indexed="8"/>
        <rFont val="Calibri"/>
        <family val="2"/>
      </rPr>
      <t xml:space="preserve"> CENAPRECE</t>
    </r>
    <r>
      <rPr>
        <b/>
        <sz val="11"/>
        <color indexed="8"/>
        <rFont val="Calibri"/>
        <family val="2"/>
      </rPr>
      <t>_TUBERCULOSIS</t>
    </r>
  </si>
  <si>
    <t>PROGRAMADA EN EL TRIMESTRE</t>
  </si>
  <si>
    <t>REALIZADA</t>
  </si>
  <si>
    <t>SE REPROGRAMÓ</t>
  </si>
  <si>
    <t>¿PARA QUE TRIMESTRE?</t>
  </si>
  <si>
    <t>ACTIVIDAD COMPROMETIDA</t>
  </si>
  <si>
    <t>1°</t>
  </si>
  <si>
    <t>2°</t>
  </si>
  <si>
    <t>3°</t>
  </si>
  <si>
    <t>4°</t>
  </si>
  <si>
    <t>SI</t>
  </si>
  <si>
    <t>NO</t>
  </si>
  <si>
    <t>ACCIONES QUE CONTRIBUYERON A SUS CUMPLIMIENTO</t>
  </si>
  <si>
    <t>PROBLEMÁTICA QUE IMPIDIO SU CUMPLIMIENTO</t>
  </si>
  <si>
    <t xml:space="preserve">Evaluar de manera trimestral  los alcances en el control de la tuberculosis relacionados con la curación,Iincidencia  detección y estudio de contactos          </t>
  </si>
  <si>
    <t>El envío a las entidades federativas de las cohortes trimestrales para su análisis.</t>
  </si>
  <si>
    <t>Disponibilidad financiera</t>
  </si>
  <si>
    <t>x</t>
  </si>
  <si>
    <t xml:space="preserve">Actualizar Manuales y Guías de Atención de casos de Tuberculosis.        </t>
  </si>
  <si>
    <t>Organizaicón de los eventos con antelación en coordinación con el Hospital general de México y Sociedad mexicana de Neumología y Cirugía de Tórax</t>
  </si>
  <si>
    <t xml:space="preserve">Realizar detección deTB P entre sintomáticos respiratorios hombres y mujeres y grupos de riesgo*           </t>
  </si>
  <si>
    <t>Fortalecimiento de las actividades a nivel estatal</t>
  </si>
  <si>
    <t>Situaciones de insegurirdad en algunos estados y problemas sociales en otros han limitado las salidas de supervisión</t>
  </si>
  <si>
    <t xml:space="preserve">Realizar 2 reuniones presenciales, semestrales con el Grupo Asesor Nacional de Farmacorresistencia (GANAFAR) con la participación de los Líderes estatales (COEFAR)   </t>
  </si>
  <si>
    <t>Presencia de casos de TB- MFR y gerencia de medicamentosd e segunda línea</t>
  </si>
  <si>
    <t>Se realizó en el marco de la Reunión Anual de la Sociedad Mexicana de Neumología y Cirugía de Tórax</t>
  </si>
  <si>
    <t>Coordinación con el InDRE quien apoyo con recurso fiancniero para la adquisición del equipo</t>
  </si>
  <si>
    <t>Se realizó la gestión aunque aún no se reciben los fármacos de segunda línea</t>
  </si>
  <si>
    <t>Realizar reuniones de Coordinación con la DGE para la incorporación del Sistema de Información MACRO TB MFR  a la Plataforma Única de Información Módulo Tuberculosis</t>
  </si>
  <si>
    <t>Está en proceso de revisión las variables del proceso para analizar la factibilidad de la inciorporación de la MACRO TB MFR a la PUI</t>
  </si>
  <si>
    <t>Realizar dos Reuniones de  coordinación con los Programas de TB, DM y VIH-sida,para seguimiento de actividades estatales</t>
  </si>
  <si>
    <t>Las actividades de capacitación conjunta han fortalecido la coordinación técnica</t>
  </si>
  <si>
    <t xml:space="preserve">Realizar detección de VIH a todos los casos de TBTF de 15 años y más diagnosticados*        </t>
  </si>
  <si>
    <t>Disponibilidad de insumos para la detección</t>
  </si>
  <si>
    <t xml:space="preserve"> Realizar detección de DM a todos los casos de TbTF de 20 años y más diagnosticados*                                                                   </t>
  </si>
  <si>
    <t>Evalaución de las cohortes de tratamniento Tb-DM</t>
  </si>
  <si>
    <t>Revisión de los lineamientos de la OMS para tal fin y así poder disponer de  información actualizada</t>
  </si>
  <si>
    <t>Actividades conjuntas de colaboración y coordinación</t>
  </si>
  <si>
    <t>Cambio de responsables del proyecto y poco apoyo de los coordinadores estatales</t>
  </si>
  <si>
    <t>Análisis de las cohortes y presencia de dterminantes sociales para la salud</t>
  </si>
  <si>
    <t>Capacitación por parte de la OPS en la conducción de dos investigaciones operativas</t>
  </si>
  <si>
    <t>Iniciar tratamiento estrictamente supervisado para lograr la curación (Éxito)*</t>
  </si>
  <si>
    <t>Análisis de las cohortes y las metas de ODS</t>
  </si>
  <si>
    <t>Retraso en la realización en cultuivos y PFS de parte del InDRE por falta de insumos</t>
  </si>
  <si>
    <t>Incentivo a los líderes estatales del PNT y de la RED TAES de Enfermería para presentar sus experiencias de éxito en el Marco del Congreso de Tuberculosis</t>
  </si>
  <si>
    <t>* Se refiere a la actividad y No a la Meta</t>
  </si>
  <si>
    <t>La medición del indicador es de carácter anual</t>
  </si>
  <si>
    <t>La medición del indicador es de carácter anual, sin embargo la fuente del dato oficial debe ser el INEGI el cual la otorga 2 años despues del cierre del año a evaluar. Cabe mencionar que el único dato disponible al día de hoy sigue siendo 2013.</t>
  </si>
  <si>
    <t>La medición del indicador es de carácter anual, sin embargo la fuente del dato oficial debe ser el INEGI el cual la otorga 2 años después del cierre del año a evaluar.</t>
  </si>
  <si>
    <r>
      <t xml:space="preserve">El alcance y la programación de este indicador es acumulativo y es de carácter anual con base en la cohorte del año anterior (2015), cada trimestre evaluado en este informe representa al trimestre correspondiente de </t>
    </r>
    <r>
      <rPr>
        <sz val="12"/>
        <rFont val="Calibri"/>
        <family val="2"/>
      </rPr>
      <t>2015</t>
    </r>
  </si>
  <si>
    <t>La varciación respecto a la meta programada se debió al desabasto de insumos del laboratorio para la realización de cultivos y pruebas de sensibilidad.</t>
  </si>
  <si>
    <t>Participan 32 Líderes Clínicos de las entidades federativas en el marco de la Reunión de la Sociedad Mexicana de Neumología y Cirugía de Tórax</t>
  </si>
  <si>
    <t>Actividad que incluye solicitud a través de formualrios establecidos a Glogal Drug Facility (GDF) con aprobación del Green Ligth (GL)Comité Regional de TB- MFR</t>
  </si>
  <si>
    <t>Depnederá del financiamiento de la Dirección General de Epidemiología. Revisión de variables</t>
  </si>
  <si>
    <t>Reunión con el Programna de Diabetes Mellitus ( Dirección de Enfermedades Crónicas)para incorporación de atención de Tb en personas con DM en la NOM de Diabetes.</t>
  </si>
  <si>
    <t>Se evalúa de manera trimestral en los Indicadores Caminando a la Excelencia</t>
  </si>
  <si>
    <t>Se elaborará oficio y se enviará por correo electrónico . Se dará seguimiento en las visitas de supervisión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</si>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</sst>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#,###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4"/>
      <color indexed="60"/>
      <name val="Calibri"/>
      <family val="2"/>
    </font>
    <font>
      <sz val="9"/>
      <color indexed="8"/>
      <name val="Calibri"/>
      <family val="2"/>
    </font>
    <font>
      <b/>
      <sz val="9"/>
      <color indexed="62"/>
      <name val="Calibri"/>
      <family val="2"/>
    </font>
    <font>
      <b/>
      <i/>
      <sz val="14"/>
      <color indexed="8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b/>
      <sz val="8"/>
      <color indexed="9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i/>
      <sz val="14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0"/>
      <name val="Calibri"/>
      <family val="2"/>
    </font>
    <font>
      <sz val="14"/>
      <color indexed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C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3" tint="0.39998000860214233"/>
      <name val="Calibri"/>
      <family val="2"/>
    </font>
    <font>
      <sz val="7"/>
      <color rgb="FF000000"/>
      <name val="Arial"/>
      <family val="2"/>
    </font>
    <font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>
        <color theme="0"/>
      </right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525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 vertical="center" wrapText="1"/>
    </xf>
    <xf numFmtId="0" fontId="45" fillId="33" borderId="1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0" fillId="0" borderId="11" xfId="0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59" fillId="34" borderId="0" xfId="0" applyFont="1" applyFill="1" applyAlignment="1">
      <alignment/>
    </xf>
    <xf numFmtId="0" fontId="59" fillId="34" borderId="0" xfId="0" applyFont="1" applyFill="1" applyAlignment="1">
      <alignment vertical="top"/>
    </xf>
    <xf numFmtId="0" fontId="59" fillId="34" borderId="12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/>
    </xf>
    <xf numFmtId="0" fontId="59" fillId="34" borderId="13" xfId="0" applyFont="1" applyFill="1" applyBorder="1" applyAlignment="1">
      <alignment horizontal="center"/>
    </xf>
    <xf numFmtId="0" fontId="59" fillId="34" borderId="13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0" fillId="34" borderId="16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10" fontId="4" fillId="34" borderId="14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60" fillId="35" borderId="14" xfId="0" applyFont="1" applyFill="1" applyBorder="1" applyAlignment="1">
      <alignment horizontal="center" vertical="center"/>
    </xf>
    <xf numFmtId="0" fontId="60" fillId="34" borderId="17" xfId="0" applyFont="1" applyFill="1" applyBorder="1" applyAlignment="1">
      <alignment horizontal="center" vertical="center"/>
    </xf>
    <xf numFmtId="0" fontId="60" fillId="34" borderId="18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1" fillId="34" borderId="20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167" fontId="2" fillId="0" borderId="0" xfId="0" applyNumberFormat="1" applyFont="1" applyAlignment="1">
      <alignment vertical="top"/>
    </xf>
    <xf numFmtId="0" fontId="57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9" fillId="0" borderId="11" xfId="0" applyFont="1" applyBorder="1" applyAlignment="1">
      <alignment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26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0" fillId="0" borderId="27" xfId="0" applyFont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62" fillId="0" borderId="28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" fontId="57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/>
    </xf>
    <xf numFmtId="0" fontId="57" fillId="0" borderId="0" xfId="0" applyFont="1" applyAlignment="1">
      <alignment horizontal="left" vertical="center"/>
    </xf>
    <xf numFmtId="0" fontId="61" fillId="35" borderId="11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center" wrapText="1"/>
    </xf>
    <xf numFmtId="3" fontId="59" fillId="0" borderId="0" xfId="0" applyNumberFormat="1" applyFont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27" xfId="0" applyFont="1" applyBorder="1" applyAlignment="1">
      <alignment horizontal="center" vertical="top"/>
    </xf>
    <xf numFmtId="0" fontId="6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57" fillId="36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0" fillId="37" borderId="14" xfId="0" applyFont="1" applyFill="1" applyBorder="1" applyAlignment="1">
      <alignment horizontal="center" vertical="center"/>
    </xf>
    <xf numFmtId="0" fontId="60" fillId="37" borderId="1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59" fillId="0" borderId="11" xfId="0" applyFont="1" applyFill="1" applyBorder="1" applyAlignment="1">
      <alignment/>
    </xf>
    <xf numFmtId="0" fontId="60" fillId="0" borderId="11" xfId="0" applyFont="1" applyFill="1" applyBorder="1" applyAlignment="1">
      <alignment vertical="center"/>
    </xf>
    <xf numFmtId="0" fontId="60" fillId="0" borderId="29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34" borderId="32" xfId="0" applyFont="1" applyFill="1" applyBorder="1" applyAlignment="1">
      <alignment horizontal="center" vertical="center"/>
    </xf>
    <xf numFmtId="0" fontId="59" fillId="0" borderId="33" xfId="0" applyFont="1" applyBorder="1" applyAlignment="1">
      <alignment/>
    </xf>
    <xf numFmtId="0" fontId="59" fillId="0" borderId="16" xfId="0" applyFont="1" applyFill="1" applyBorder="1" applyAlignment="1">
      <alignment/>
    </xf>
    <xf numFmtId="0" fontId="59" fillId="0" borderId="14" xfId="0" applyFont="1" applyFill="1" applyBorder="1" applyAlignment="1">
      <alignment/>
    </xf>
    <xf numFmtId="0" fontId="59" fillId="37" borderId="0" xfId="0" applyFont="1" applyFill="1" applyAlignment="1">
      <alignment/>
    </xf>
    <xf numFmtId="0" fontId="60" fillId="37" borderId="18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57" fillId="0" borderId="34" xfId="0" applyFont="1" applyBorder="1" applyAlignment="1">
      <alignment horizontal="left" vertical="center" wrapText="1"/>
    </xf>
    <xf numFmtId="0" fontId="57" fillId="0" borderId="35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top" wrapText="1"/>
    </xf>
    <xf numFmtId="0" fontId="65" fillId="0" borderId="0" xfId="0" applyFont="1" applyAlignment="1">
      <alignment horizontal="center"/>
    </xf>
    <xf numFmtId="0" fontId="59" fillId="0" borderId="36" xfId="0" applyFont="1" applyBorder="1" applyAlignment="1">
      <alignment horizontal="center" vertical="center"/>
    </xf>
    <xf numFmtId="0" fontId="60" fillId="37" borderId="13" xfId="0" applyFont="1" applyFill="1" applyBorder="1" applyAlignment="1">
      <alignment horizontal="center" vertical="center"/>
    </xf>
    <xf numFmtId="0" fontId="60" fillId="34" borderId="37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0" fontId="60" fillId="35" borderId="37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center" vertical="center"/>
    </xf>
    <xf numFmtId="1" fontId="5" fillId="34" borderId="20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/>
    </xf>
    <xf numFmtId="1" fontId="5" fillId="34" borderId="21" xfId="0" applyNumberFormat="1" applyFont="1" applyFill="1" applyBorder="1" applyAlignment="1">
      <alignment horizontal="center" vertical="center"/>
    </xf>
    <xf numFmtId="9" fontId="5" fillId="34" borderId="16" xfId="0" applyNumberFormat="1" applyFont="1" applyFill="1" applyBorder="1" applyAlignment="1">
      <alignment horizontal="center" vertical="center"/>
    </xf>
    <xf numFmtId="9" fontId="5" fillId="34" borderId="11" xfId="0" applyNumberFormat="1" applyFont="1" applyFill="1" applyBorder="1" applyAlignment="1">
      <alignment horizontal="center" vertical="center"/>
    </xf>
    <xf numFmtId="9" fontId="5" fillId="34" borderId="14" xfId="0" applyNumberFormat="1" applyFont="1" applyFill="1" applyBorder="1" applyAlignment="1">
      <alignment horizontal="center" vertical="center"/>
    </xf>
    <xf numFmtId="1" fontId="5" fillId="34" borderId="17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9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64" fontId="4" fillId="34" borderId="38" xfId="0" applyNumberFormat="1" applyFont="1" applyFill="1" applyBorder="1" applyAlignment="1">
      <alignment horizontal="center" vertical="center"/>
    </xf>
    <xf numFmtId="164" fontId="4" fillId="34" borderId="39" xfId="0" applyNumberFormat="1" applyFont="1" applyFill="1" applyBorder="1" applyAlignment="1">
      <alignment horizontal="center" vertical="center"/>
    </xf>
    <xf numFmtId="3" fontId="4" fillId="34" borderId="40" xfId="0" applyNumberFormat="1" applyFont="1" applyFill="1" applyBorder="1" applyAlignment="1">
      <alignment horizontal="center" vertical="center"/>
    </xf>
    <xf numFmtId="3" fontId="5" fillId="34" borderId="20" xfId="0" applyNumberFormat="1" applyFont="1" applyFill="1" applyBorder="1" applyAlignment="1">
      <alignment horizontal="center" vertical="center"/>
    </xf>
    <xf numFmtId="3" fontId="5" fillId="34" borderId="15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 wrapText="1"/>
    </xf>
    <xf numFmtId="3" fontId="5" fillId="34" borderId="41" xfId="0" applyNumberFormat="1" applyFont="1" applyFill="1" applyBorder="1" applyAlignment="1">
      <alignment horizontal="center" vertical="center" wrapText="1"/>
    </xf>
    <xf numFmtId="3" fontId="5" fillId="34" borderId="42" xfId="0" applyNumberFormat="1" applyFont="1" applyFill="1" applyBorder="1" applyAlignment="1">
      <alignment horizontal="center" vertical="center" wrapText="1"/>
    </xf>
    <xf numFmtId="3" fontId="5" fillId="34" borderId="33" xfId="0" applyNumberFormat="1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3" fontId="5" fillId="34" borderId="21" xfId="0" applyNumberFormat="1" applyFont="1" applyFill="1" applyBorder="1" applyAlignment="1">
      <alignment horizontal="center" vertical="center" wrapText="1"/>
    </xf>
    <xf numFmtId="3" fontId="5" fillId="34" borderId="29" xfId="0" applyNumberFormat="1" applyFont="1" applyFill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3" fontId="5" fillId="34" borderId="37" xfId="0" applyNumberFormat="1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 horizontal="center" vertical="center"/>
    </xf>
    <xf numFmtId="3" fontId="5" fillId="34" borderId="37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/>
    </xf>
    <xf numFmtId="3" fontId="5" fillId="34" borderId="16" xfId="0" applyNumberFormat="1" applyFont="1" applyFill="1" applyBorder="1" applyAlignment="1">
      <alignment horizontal="center" vertical="center" wrapText="1"/>
    </xf>
    <xf numFmtId="166" fontId="4" fillId="34" borderId="38" xfId="0" applyNumberFormat="1" applyFont="1" applyFill="1" applyBorder="1" applyAlignment="1">
      <alignment horizontal="center" vertical="center"/>
    </xf>
    <xf numFmtId="166" fontId="4" fillId="34" borderId="39" xfId="0" applyNumberFormat="1" applyFont="1" applyFill="1" applyBorder="1" applyAlignment="1">
      <alignment horizontal="center" vertical="center"/>
    </xf>
    <xf numFmtId="166" fontId="4" fillId="34" borderId="40" xfId="0" applyNumberFormat="1" applyFont="1" applyFill="1" applyBorder="1" applyAlignment="1">
      <alignment horizontal="center" vertical="center"/>
    </xf>
    <xf numFmtId="166" fontId="4" fillId="34" borderId="32" xfId="0" applyNumberFormat="1" applyFont="1" applyFill="1" applyBorder="1" applyAlignment="1">
      <alignment horizontal="center" vertical="center"/>
    </xf>
    <xf numFmtId="166" fontId="4" fillId="34" borderId="19" xfId="0" applyNumberFormat="1" applyFont="1" applyFill="1" applyBorder="1" applyAlignment="1">
      <alignment horizontal="center" vertical="center"/>
    </xf>
    <xf numFmtId="166" fontId="4" fillId="34" borderId="30" xfId="0" applyNumberFormat="1" applyFont="1" applyFill="1" applyBorder="1" applyAlignment="1">
      <alignment horizontal="center" vertical="center"/>
    </xf>
    <xf numFmtId="166" fontId="4" fillId="34" borderId="17" xfId="0" applyNumberFormat="1" applyFont="1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/>
    </xf>
    <xf numFmtId="3" fontId="5" fillId="34" borderId="31" xfId="0" applyNumberFormat="1" applyFont="1" applyFill="1" applyBorder="1" applyAlignment="1">
      <alignment horizontal="center" vertical="center"/>
    </xf>
    <xf numFmtId="3" fontId="5" fillId="34" borderId="29" xfId="0" applyNumberFormat="1" applyFont="1" applyFill="1" applyBorder="1" applyAlignment="1">
      <alignment horizontal="center" vertical="center"/>
    </xf>
    <xf numFmtId="3" fontId="5" fillId="34" borderId="44" xfId="0" applyNumberFormat="1" applyFont="1" applyFill="1" applyBorder="1" applyAlignment="1">
      <alignment horizontal="center" vertical="center"/>
    </xf>
    <xf numFmtId="3" fontId="5" fillId="34" borderId="45" xfId="0" applyNumberFormat="1" applyFont="1" applyFill="1" applyBorder="1" applyAlignment="1">
      <alignment horizontal="center" vertical="center"/>
    </xf>
    <xf numFmtId="166" fontId="4" fillId="34" borderId="18" xfId="0" applyNumberFormat="1" applyFont="1" applyFill="1" applyBorder="1" applyAlignment="1">
      <alignment horizontal="center" vertical="center"/>
    </xf>
    <xf numFmtId="166" fontId="4" fillId="34" borderId="46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165" fontId="4" fillId="34" borderId="44" xfId="0" applyNumberFormat="1" applyFont="1" applyFill="1" applyBorder="1" applyAlignment="1">
      <alignment horizontal="center" vertical="center"/>
    </xf>
    <xf numFmtId="3" fontId="4" fillId="34" borderId="48" xfId="0" applyNumberFormat="1" applyFont="1" applyFill="1" applyBorder="1" applyAlignment="1">
      <alignment horizontal="center" vertical="center"/>
    </xf>
    <xf numFmtId="3" fontId="4" fillId="34" borderId="45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165" fontId="4" fillId="34" borderId="16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165" fontId="4" fillId="34" borderId="17" xfId="0" applyNumberFormat="1" applyFont="1" applyFill="1" applyBorder="1" applyAlignment="1">
      <alignment horizontal="center" vertical="center"/>
    </xf>
    <xf numFmtId="165" fontId="4" fillId="34" borderId="18" xfId="0" applyNumberFormat="1" applyFont="1" applyFill="1" applyBorder="1" applyAlignment="1">
      <alignment horizontal="center" vertical="center"/>
    </xf>
    <xf numFmtId="165" fontId="4" fillId="34" borderId="19" xfId="0" applyNumberFormat="1" applyFont="1" applyFill="1" applyBorder="1" applyAlignment="1">
      <alignment horizontal="center" vertical="center"/>
    </xf>
    <xf numFmtId="166" fontId="4" fillId="34" borderId="17" xfId="55" applyNumberFormat="1" applyFont="1" applyFill="1" applyBorder="1" applyAlignment="1">
      <alignment horizontal="center" vertical="center"/>
    </xf>
    <xf numFmtId="164" fontId="4" fillId="34" borderId="19" xfId="0" applyNumberFormat="1" applyFont="1" applyFill="1" applyBorder="1" applyAlignment="1">
      <alignment horizontal="center" vertical="center"/>
    </xf>
    <xf numFmtId="164" fontId="4" fillId="34" borderId="32" xfId="0" applyNumberFormat="1" applyFont="1" applyFill="1" applyBorder="1" applyAlignment="1">
      <alignment horizontal="center" vertical="center"/>
    </xf>
    <xf numFmtId="164" fontId="4" fillId="34" borderId="17" xfId="0" applyNumberFormat="1" applyFont="1" applyFill="1" applyBorder="1" applyAlignment="1">
      <alignment horizontal="center" vertical="center"/>
    </xf>
    <xf numFmtId="164" fontId="4" fillId="34" borderId="30" xfId="0" applyNumberFormat="1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9" fontId="4" fillId="34" borderId="38" xfId="0" applyNumberFormat="1" applyFont="1" applyFill="1" applyBorder="1" applyAlignment="1">
      <alignment horizontal="center" vertical="center"/>
    </xf>
    <xf numFmtId="9" fontId="4" fillId="34" borderId="39" xfId="0" applyNumberFormat="1" applyFont="1" applyFill="1" applyBorder="1" applyAlignment="1">
      <alignment horizontal="center" vertical="center"/>
    </xf>
    <xf numFmtId="9" fontId="4" fillId="34" borderId="40" xfId="55" applyFont="1" applyFill="1" applyBorder="1" applyAlignment="1">
      <alignment horizontal="center" vertical="center"/>
    </xf>
    <xf numFmtId="1" fontId="4" fillId="34" borderId="38" xfId="0" applyNumberFormat="1" applyFont="1" applyFill="1" applyBorder="1" applyAlignment="1">
      <alignment horizontal="center" vertical="center"/>
    </xf>
    <xf numFmtId="1" fontId="4" fillId="34" borderId="40" xfId="0" applyNumberFormat="1" applyFont="1" applyFill="1" applyBorder="1" applyAlignment="1">
      <alignment horizontal="center" vertical="center"/>
    </xf>
    <xf numFmtId="1" fontId="4" fillId="34" borderId="46" xfId="0" applyNumberFormat="1" applyFont="1" applyFill="1" applyBorder="1" applyAlignment="1">
      <alignment horizontal="center" vertical="center"/>
    </xf>
    <xf numFmtId="1" fontId="4" fillId="34" borderId="47" xfId="0" applyNumberFormat="1" applyFont="1" applyFill="1" applyBorder="1" applyAlignment="1">
      <alignment horizontal="center" vertical="center"/>
    </xf>
    <xf numFmtId="1" fontId="4" fillId="34" borderId="20" xfId="0" applyNumberFormat="1" applyFont="1" applyFill="1" applyBorder="1" applyAlignment="1">
      <alignment horizontal="center" vertical="center"/>
    </xf>
    <xf numFmtId="1" fontId="4" fillId="34" borderId="21" xfId="0" applyNumberFormat="1" applyFont="1" applyFill="1" applyBorder="1" applyAlignment="1">
      <alignment horizontal="center" vertical="center"/>
    </xf>
    <xf numFmtId="1" fontId="4" fillId="34" borderId="31" xfId="0" applyNumberFormat="1" applyFont="1" applyFill="1" applyBorder="1" applyAlignment="1">
      <alignment horizontal="center" vertical="center"/>
    </xf>
    <xf numFmtId="1" fontId="4" fillId="34" borderId="29" xfId="0" applyNumberFormat="1" applyFont="1" applyFill="1" applyBorder="1" applyAlignment="1">
      <alignment horizontal="center" vertical="center"/>
    </xf>
    <xf numFmtId="1" fontId="4" fillId="34" borderId="16" xfId="0" applyNumberFormat="1" applyFont="1" applyFill="1" applyBorder="1" applyAlignment="1">
      <alignment horizontal="center" vertical="center"/>
    </xf>
    <xf numFmtId="1" fontId="4" fillId="34" borderId="14" xfId="0" applyNumberFormat="1" applyFont="1" applyFill="1" applyBorder="1" applyAlignment="1">
      <alignment horizontal="center" vertical="center"/>
    </xf>
    <xf numFmtId="1" fontId="4" fillId="34" borderId="37" xfId="0" applyNumberFormat="1" applyFont="1" applyFill="1" applyBorder="1" applyAlignment="1">
      <alignment horizontal="center" vertical="center"/>
    </xf>
    <xf numFmtId="1" fontId="4" fillId="34" borderId="13" xfId="0" applyNumberFormat="1" applyFont="1" applyFill="1" applyBorder="1" applyAlignment="1">
      <alignment horizontal="center" vertical="center"/>
    </xf>
    <xf numFmtId="1" fontId="4" fillId="34" borderId="17" xfId="0" applyNumberFormat="1" applyFont="1" applyFill="1" applyBorder="1" applyAlignment="1">
      <alignment horizontal="center" vertical="center"/>
    </xf>
    <xf numFmtId="1" fontId="4" fillId="34" borderId="19" xfId="0" applyNumberFormat="1" applyFont="1" applyFill="1" applyBorder="1" applyAlignment="1">
      <alignment horizontal="center" vertical="center"/>
    </xf>
    <xf numFmtId="1" fontId="4" fillId="34" borderId="32" xfId="0" applyNumberFormat="1" applyFont="1" applyFill="1" applyBorder="1" applyAlignment="1">
      <alignment horizontal="center" vertical="center"/>
    </xf>
    <xf numFmtId="1" fontId="4" fillId="34" borderId="30" xfId="0" applyNumberFormat="1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3" fontId="5" fillId="34" borderId="38" xfId="0" applyNumberFormat="1" applyFont="1" applyFill="1" applyBorder="1" applyAlignment="1">
      <alignment horizontal="center" vertical="center"/>
    </xf>
    <xf numFmtId="3" fontId="5" fillId="34" borderId="39" xfId="0" applyNumberFormat="1" applyFont="1" applyFill="1" applyBorder="1" applyAlignment="1">
      <alignment horizontal="center" vertical="center"/>
    </xf>
    <xf numFmtId="3" fontId="4" fillId="34" borderId="38" xfId="0" applyNumberFormat="1" applyFont="1" applyFill="1" applyBorder="1" applyAlignment="1">
      <alignment horizontal="center" vertical="center"/>
    </xf>
    <xf numFmtId="3" fontId="4" fillId="34" borderId="46" xfId="0" applyNumberFormat="1" applyFont="1" applyFill="1" applyBorder="1" applyAlignment="1">
      <alignment horizontal="center" vertical="center"/>
    </xf>
    <xf numFmtId="3" fontId="4" fillId="34" borderId="47" xfId="0" applyNumberFormat="1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3" fontId="4" fillId="34" borderId="32" xfId="0" applyNumberFormat="1" applyFont="1" applyFill="1" applyBorder="1" applyAlignment="1">
      <alignment horizontal="center" vertical="center"/>
    </xf>
    <xf numFmtId="3" fontId="4" fillId="34" borderId="30" xfId="0" applyNumberFormat="1" applyFont="1" applyFill="1" applyBorder="1" applyAlignment="1">
      <alignment horizontal="center" vertical="center"/>
    </xf>
    <xf numFmtId="3" fontId="5" fillId="34" borderId="49" xfId="0" applyNumberFormat="1" applyFont="1" applyFill="1" applyBorder="1" applyAlignment="1">
      <alignment horizontal="center" vertical="center"/>
    </xf>
    <xf numFmtId="3" fontId="5" fillId="34" borderId="50" xfId="0" applyNumberFormat="1" applyFont="1" applyFill="1" applyBorder="1" applyAlignment="1">
      <alignment horizontal="center" vertical="center"/>
    </xf>
    <xf numFmtId="3" fontId="5" fillId="34" borderId="51" xfId="0" applyNumberFormat="1" applyFont="1" applyFill="1" applyBorder="1" applyAlignment="1">
      <alignment horizontal="center" vertical="center"/>
    </xf>
    <xf numFmtId="3" fontId="5" fillId="34" borderId="52" xfId="0" applyNumberFormat="1" applyFont="1" applyFill="1" applyBorder="1" applyAlignment="1">
      <alignment horizontal="center" vertical="center"/>
    </xf>
    <xf numFmtId="3" fontId="5" fillId="34" borderId="53" xfId="0" applyNumberFormat="1" applyFont="1" applyFill="1" applyBorder="1" applyAlignment="1">
      <alignment horizontal="center" vertical="center"/>
    </xf>
    <xf numFmtId="164" fontId="4" fillId="34" borderId="18" xfId="0" applyNumberFormat="1" applyFont="1" applyFill="1" applyBorder="1" applyAlignment="1">
      <alignment horizontal="center" vertical="center"/>
    </xf>
    <xf numFmtId="3" fontId="4" fillId="34" borderId="54" xfId="0" applyNumberFormat="1" applyFont="1" applyFill="1" applyBorder="1" applyAlignment="1">
      <alignment horizontal="center" vertical="center"/>
    </xf>
    <xf numFmtId="3" fontId="5" fillId="34" borderId="48" xfId="0" applyNumberFormat="1" applyFont="1" applyFill="1" applyBorder="1" applyAlignment="1">
      <alignment horizontal="center" vertical="center"/>
    </xf>
    <xf numFmtId="9" fontId="4" fillId="34" borderId="17" xfId="0" applyNumberFormat="1" applyFont="1" applyFill="1" applyBorder="1" applyAlignment="1">
      <alignment horizontal="center" vertical="center"/>
    </xf>
    <xf numFmtId="9" fontId="4" fillId="34" borderId="18" xfId="0" applyNumberFormat="1" applyFont="1" applyFill="1" applyBorder="1" applyAlignment="1">
      <alignment horizontal="center" vertical="center"/>
    </xf>
    <xf numFmtId="9" fontId="4" fillId="34" borderId="19" xfId="55" applyNumberFormat="1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1" fontId="4" fillId="34" borderId="40" xfId="55" applyNumberFormat="1" applyFont="1" applyFill="1" applyBorder="1" applyAlignment="1">
      <alignment horizontal="center" vertical="center"/>
    </xf>
    <xf numFmtId="1" fontId="4" fillId="34" borderId="55" xfId="0" applyNumberFormat="1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166" fontId="5" fillId="34" borderId="17" xfId="0" applyNumberFormat="1" applyFont="1" applyFill="1" applyBorder="1" applyAlignment="1">
      <alignment horizontal="center" vertical="center"/>
    </xf>
    <xf numFmtId="166" fontId="5" fillId="34" borderId="18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3" fontId="4" fillId="34" borderId="56" xfId="0" applyNumberFormat="1" applyFont="1" applyFill="1" applyBorder="1" applyAlignment="1">
      <alignment horizontal="center" vertical="center"/>
    </xf>
    <xf numFmtId="3" fontId="4" fillId="34" borderId="57" xfId="0" applyNumberFormat="1" applyFont="1" applyFill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166" fontId="5" fillId="34" borderId="38" xfId="0" applyNumberFormat="1" applyFont="1" applyFill="1" applyBorder="1" applyAlignment="1">
      <alignment horizontal="center" vertical="center"/>
    </xf>
    <xf numFmtId="166" fontId="5" fillId="34" borderId="39" xfId="0" applyNumberFormat="1" applyFont="1" applyFill="1" applyBorder="1" applyAlignment="1">
      <alignment horizontal="center" vertical="center"/>
    </xf>
    <xf numFmtId="166" fontId="5" fillId="34" borderId="40" xfId="0" applyNumberFormat="1" applyFont="1" applyFill="1" applyBorder="1" applyAlignment="1">
      <alignment horizontal="center" vertical="center"/>
    </xf>
    <xf numFmtId="166" fontId="5" fillId="34" borderId="46" xfId="0" applyNumberFormat="1" applyFont="1" applyFill="1" applyBorder="1" applyAlignment="1">
      <alignment horizontal="center" vertical="center"/>
    </xf>
    <xf numFmtId="166" fontId="5" fillId="34" borderId="47" xfId="0" applyNumberFormat="1" applyFont="1" applyFill="1" applyBorder="1" applyAlignment="1">
      <alignment horizontal="center" vertical="center"/>
    </xf>
    <xf numFmtId="165" fontId="5" fillId="34" borderId="20" xfId="0" applyNumberFormat="1" applyFont="1" applyFill="1" applyBorder="1" applyAlignment="1">
      <alignment horizontal="center" vertical="center"/>
    </xf>
    <xf numFmtId="165" fontId="5" fillId="34" borderId="16" xfId="0" applyNumberFormat="1" applyFont="1" applyFill="1" applyBorder="1" applyAlignment="1">
      <alignment horizontal="center" vertical="center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/>
    </xf>
    <xf numFmtId="3" fontId="4" fillId="34" borderId="58" xfId="0" applyNumberFormat="1" applyFont="1" applyFill="1" applyBorder="1" applyAlignment="1">
      <alignment horizontal="center" vertical="center"/>
    </xf>
    <xf numFmtId="3" fontId="4" fillId="34" borderId="59" xfId="0" applyNumberFormat="1" applyFont="1" applyFill="1" applyBorder="1" applyAlignment="1">
      <alignment horizontal="center" vertical="center"/>
    </xf>
    <xf numFmtId="3" fontId="4" fillId="34" borderId="60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61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0" fillId="34" borderId="34" xfId="0" applyFont="1" applyFill="1" applyBorder="1" applyAlignment="1">
      <alignment vertical="center" wrapText="1"/>
    </xf>
    <xf numFmtId="0" fontId="0" fillId="34" borderId="35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8" fillId="0" borderId="61" xfId="0" applyFont="1" applyBorder="1" applyAlignment="1">
      <alignment horizontal="center"/>
    </xf>
    <xf numFmtId="0" fontId="57" fillId="0" borderId="65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57" fillId="0" borderId="63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left" vertical="center"/>
    </xf>
    <xf numFmtId="0" fontId="69" fillId="33" borderId="40" xfId="0" applyFont="1" applyFill="1" applyBorder="1" applyAlignment="1">
      <alignment horizontal="left" vertical="center"/>
    </xf>
    <xf numFmtId="0" fontId="57" fillId="0" borderId="34" xfId="0" applyFont="1" applyBorder="1" applyAlignment="1">
      <alignment horizontal="left" vertical="center" wrapText="1"/>
    </xf>
    <xf numFmtId="0" fontId="57" fillId="0" borderId="35" xfId="0" applyFont="1" applyBorder="1" applyAlignment="1">
      <alignment horizontal="left" vertical="center" wrapText="1"/>
    </xf>
    <xf numFmtId="0" fontId="57" fillId="0" borderId="33" xfId="0" applyFont="1" applyBorder="1" applyAlignment="1">
      <alignment horizontal="center"/>
    </xf>
    <xf numFmtId="0" fontId="45" fillId="33" borderId="66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wrapText="1"/>
    </xf>
    <xf numFmtId="0" fontId="45" fillId="33" borderId="67" xfId="0" applyFont="1" applyFill="1" applyBorder="1" applyAlignment="1">
      <alignment horizontal="center" vertical="center" wrapText="1"/>
    </xf>
    <xf numFmtId="0" fontId="0" fillId="0" borderId="68" xfId="0" applyFont="1" applyBorder="1" applyAlignment="1">
      <alignment wrapText="1"/>
    </xf>
    <xf numFmtId="0" fontId="0" fillId="0" borderId="65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left" vertical="top" wrapText="1"/>
    </xf>
    <xf numFmtId="0" fontId="0" fillId="0" borderId="64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left" vertical="top" wrapText="1"/>
    </xf>
    <xf numFmtId="3" fontId="13" fillId="0" borderId="34" xfId="0" applyNumberFormat="1" applyFont="1" applyBorder="1" applyAlignment="1">
      <alignment horizontal="left" vertical="top" wrapText="1"/>
    </xf>
    <xf numFmtId="0" fontId="13" fillId="0" borderId="35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72" xfId="0" applyFont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3" fontId="1" fillId="0" borderId="34" xfId="0" applyNumberFormat="1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16" fillId="0" borderId="0" xfId="0" applyFont="1" applyAlignment="1">
      <alignment horizontal="right" vertical="center" wrapText="1"/>
    </xf>
    <xf numFmtId="0" fontId="69" fillId="33" borderId="16" xfId="0" applyFont="1" applyFill="1" applyBorder="1" applyAlignment="1">
      <alignment horizontal="left" vertical="center"/>
    </xf>
    <xf numFmtId="0" fontId="69" fillId="33" borderId="38" xfId="0" applyFont="1" applyFill="1" applyBorder="1" applyAlignment="1">
      <alignment horizontal="left" vertical="center"/>
    </xf>
    <xf numFmtId="0" fontId="45" fillId="33" borderId="2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42" fillId="33" borderId="73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wrapText="1"/>
    </xf>
    <xf numFmtId="0" fontId="45" fillId="33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67" xfId="0" applyFont="1" applyBorder="1" applyAlignment="1">
      <alignment horizontal="center" wrapText="1"/>
    </xf>
    <xf numFmtId="0" fontId="0" fillId="0" borderId="67" xfId="0" applyFont="1" applyBorder="1" applyAlignment="1">
      <alignment wrapText="1"/>
    </xf>
    <xf numFmtId="0" fontId="45" fillId="33" borderId="67" xfId="0" applyFont="1" applyFill="1" applyBorder="1" applyAlignment="1">
      <alignment horizontal="center" vertical="center"/>
    </xf>
    <xf numFmtId="0" fontId="0" fillId="0" borderId="67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3" fontId="0" fillId="0" borderId="35" xfId="0" applyNumberFormat="1" applyFont="1" applyBorder="1" applyAlignment="1">
      <alignment horizontal="left" vertical="top" wrapText="1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left" vertical="center"/>
    </xf>
    <xf numFmtId="0" fontId="70" fillId="33" borderId="38" xfId="0" applyFont="1" applyFill="1" applyBorder="1" applyAlignment="1">
      <alignment horizontal="left" vertical="center"/>
    </xf>
    <xf numFmtId="0" fontId="70" fillId="33" borderId="13" xfId="0" applyFont="1" applyFill="1" applyBorder="1" applyAlignment="1">
      <alignment horizontal="left" vertical="center"/>
    </xf>
    <xf numFmtId="0" fontId="70" fillId="33" borderId="47" xfId="0" applyFont="1" applyFill="1" applyBorder="1" applyAlignment="1">
      <alignment horizontal="left" vertical="center"/>
    </xf>
    <xf numFmtId="0" fontId="70" fillId="33" borderId="14" xfId="0" applyFont="1" applyFill="1" applyBorder="1" applyAlignment="1">
      <alignment horizontal="left" vertical="center"/>
    </xf>
    <xf numFmtId="0" fontId="70" fillId="33" borderId="40" xfId="0" applyFont="1" applyFill="1" applyBorder="1" applyAlignment="1">
      <alignment horizontal="left" vertical="center"/>
    </xf>
    <xf numFmtId="0" fontId="69" fillId="33" borderId="37" xfId="0" applyFont="1" applyFill="1" applyBorder="1" applyAlignment="1">
      <alignment horizontal="left" vertical="center"/>
    </xf>
    <xf numFmtId="0" fontId="69" fillId="33" borderId="46" xfId="0" applyFont="1" applyFill="1" applyBorder="1" applyAlignment="1">
      <alignment horizontal="left" vertical="center"/>
    </xf>
    <xf numFmtId="0" fontId="45" fillId="33" borderId="66" xfId="0" applyFont="1" applyFill="1" applyBorder="1" applyAlignment="1">
      <alignment horizontal="center" vertical="center"/>
    </xf>
    <xf numFmtId="0" fontId="0" fillId="0" borderId="66" xfId="0" applyFont="1" applyBorder="1" applyAlignment="1">
      <alignment/>
    </xf>
    <xf numFmtId="0" fontId="16" fillId="0" borderId="6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top" wrapText="1"/>
    </xf>
    <xf numFmtId="0" fontId="59" fillId="0" borderId="36" xfId="0" applyFont="1" applyBorder="1" applyAlignment="1">
      <alignment horizontal="center" vertical="center"/>
    </xf>
    <xf numFmtId="0" fontId="4" fillId="34" borderId="39" xfId="0" applyFont="1" applyFill="1" applyBorder="1" applyAlignment="1">
      <alignment horizontal="left" vertical="center" wrapText="1"/>
    </xf>
    <xf numFmtId="0" fontId="4" fillId="34" borderId="48" xfId="0" applyFont="1" applyFill="1" applyBorder="1" applyAlignment="1">
      <alignment horizontal="left" vertical="center" wrapText="1"/>
    </xf>
    <xf numFmtId="0" fontId="59" fillId="34" borderId="39" xfId="0" applyFont="1" applyFill="1" applyBorder="1" applyAlignment="1">
      <alignment horizontal="center" vertical="top" wrapText="1"/>
    </xf>
    <xf numFmtId="0" fontId="59" fillId="34" borderId="48" xfId="0" applyFont="1" applyFill="1" applyBorder="1" applyAlignment="1">
      <alignment horizontal="center" vertical="top" wrapText="1"/>
    </xf>
    <xf numFmtId="0" fontId="59" fillId="34" borderId="11" xfId="0" applyFont="1" applyFill="1" applyBorder="1" applyAlignment="1">
      <alignment horizontal="left" vertical="center"/>
    </xf>
    <xf numFmtId="9" fontId="59" fillId="34" borderId="39" xfId="0" applyNumberFormat="1" applyFont="1" applyFill="1" applyBorder="1" applyAlignment="1">
      <alignment horizontal="center" vertical="center"/>
    </xf>
    <xf numFmtId="0" fontId="59" fillId="34" borderId="48" xfId="0" applyFont="1" applyFill="1" applyBorder="1" applyAlignment="1">
      <alignment horizontal="center" vertical="center"/>
    </xf>
    <xf numFmtId="0" fontId="59" fillId="34" borderId="37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60" fillId="34" borderId="56" xfId="0" applyFont="1" applyFill="1" applyBorder="1" applyAlignment="1">
      <alignment horizontal="center" vertical="center" wrapText="1"/>
    </xf>
    <xf numFmtId="0" fontId="59" fillId="0" borderId="56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59" fillId="0" borderId="61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60" fillId="37" borderId="52" xfId="0" applyFont="1" applyFill="1" applyBorder="1" applyAlignment="1">
      <alignment horizontal="center" vertical="center"/>
    </xf>
    <xf numFmtId="0" fontId="60" fillId="37" borderId="75" xfId="0" applyFont="1" applyFill="1" applyBorder="1" applyAlignment="1">
      <alignment horizontal="center" vertical="center"/>
    </xf>
    <xf numFmtId="0" fontId="60" fillId="37" borderId="37" xfId="0" applyFont="1" applyFill="1" applyBorder="1" applyAlignment="1">
      <alignment horizontal="center" vertical="center"/>
    </xf>
    <xf numFmtId="0" fontId="60" fillId="37" borderId="13" xfId="0" applyFont="1" applyFill="1" applyBorder="1" applyAlignment="1">
      <alignment horizontal="center" vertical="center"/>
    </xf>
    <xf numFmtId="0" fontId="60" fillId="37" borderId="53" xfId="0" applyFont="1" applyFill="1" applyBorder="1" applyAlignment="1">
      <alignment horizontal="center" vertical="center"/>
    </xf>
    <xf numFmtId="0" fontId="60" fillId="34" borderId="52" xfId="0" applyFont="1" applyFill="1" applyBorder="1" applyAlignment="1">
      <alignment horizontal="center" vertical="center"/>
    </xf>
    <xf numFmtId="0" fontId="60" fillId="34" borderId="75" xfId="0" applyFont="1" applyFill="1" applyBorder="1" applyAlignment="1">
      <alignment horizontal="center" vertical="center"/>
    </xf>
    <xf numFmtId="0" fontId="60" fillId="34" borderId="37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0" fontId="60" fillId="34" borderId="53" xfId="0" applyFont="1" applyFill="1" applyBorder="1" applyAlignment="1">
      <alignment horizontal="center" vertical="center"/>
    </xf>
    <xf numFmtId="0" fontId="60" fillId="0" borderId="75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34" borderId="48" xfId="0" applyFont="1" applyFill="1" applyBorder="1" applyAlignment="1">
      <alignment horizontal="left" vertical="center" wrapText="1"/>
    </xf>
    <xf numFmtId="0" fontId="59" fillId="0" borderId="48" xfId="0" applyFont="1" applyBorder="1" applyAlignment="1">
      <alignment horizontal="center" vertical="top" wrapText="1"/>
    </xf>
    <xf numFmtId="0" fontId="59" fillId="34" borderId="39" xfId="0" applyFont="1" applyFill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60" fillId="35" borderId="52" xfId="0" applyFont="1" applyFill="1" applyBorder="1" applyAlignment="1">
      <alignment horizontal="center" vertical="center"/>
    </xf>
    <xf numFmtId="0" fontId="60" fillId="35" borderId="75" xfId="0" applyFont="1" applyFill="1" applyBorder="1" applyAlignment="1">
      <alignment horizontal="center" vertical="center"/>
    </xf>
    <xf numFmtId="0" fontId="60" fillId="35" borderId="37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60" fillId="35" borderId="53" xfId="0" applyFont="1" applyFill="1" applyBorder="1" applyAlignment="1">
      <alignment horizontal="center" vertical="center"/>
    </xf>
    <xf numFmtId="3" fontId="60" fillId="37" borderId="52" xfId="0" applyNumberFormat="1" applyFont="1" applyFill="1" applyBorder="1" applyAlignment="1">
      <alignment horizontal="center" vertical="center"/>
    </xf>
    <xf numFmtId="3" fontId="60" fillId="34" borderId="13" xfId="0" applyNumberFormat="1" applyFont="1" applyFill="1" applyBorder="1" applyAlignment="1">
      <alignment horizontal="center" vertical="center"/>
    </xf>
    <xf numFmtId="0" fontId="59" fillId="0" borderId="39" xfId="0" applyFont="1" applyBorder="1" applyAlignment="1">
      <alignment/>
    </xf>
    <xf numFmtId="0" fontId="59" fillId="0" borderId="48" xfId="0" applyFont="1" applyBorder="1" applyAlignment="1">
      <alignment/>
    </xf>
    <xf numFmtId="3" fontId="60" fillId="35" borderId="52" xfId="0" applyNumberFormat="1" applyFont="1" applyFill="1" applyBorder="1" applyAlignment="1">
      <alignment horizontal="center" vertical="center"/>
    </xf>
    <xf numFmtId="3" fontId="60" fillId="35" borderId="13" xfId="0" applyNumberFormat="1" applyFont="1" applyFill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9" fontId="59" fillId="34" borderId="39" xfId="0" applyNumberFormat="1" applyFont="1" applyFill="1" applyBorder="1" applyAlignment="1">
      <alignment horizontal="center" vertical="center" wrapText="1"/>
    </xf>
    <xf numFmtId="0" fontId="59" fillId="34" borderId="48" xfId="0" applyFont="1" applyFill="1" applyBorder="1" applyAlignment="1">
      <alignment horizontal="center" vertical="center" wrapText="1"/>
    </xf>
    <xf numFmtId="3" fontId="60" fillId="37" borderId="13" xfId="0" applyNumberFormat="1" applyFont="1" applyFill="1" applyBorder="1" applyAlignment="1">
      <alignment horizontal="center" vertical="center"/>
    </xf>
    <xf numFmtId="3" fontId="60" fillId="34" borderId="52" xfId="0" applyNumberFormat="1" applyFont="1" applyFill="1" applyBorder="1" applyAlignment="1">
      <alignment horizontal="center" vertical="center"/>
    </xf>
    <xf numFmtId="3" fontId="60" fillId="35" borderId="75" xfId="0" applyNumberFormat="1" applyFont="1" applyFill="1" applyBorder="1" applyAlignment="1">
      <alignment horizontal="center" vertical="center"/>
    </xf>
    <xf numFmtId="0" fontId="59" fillId="34" borderId="56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4" fillId="34" borderId="48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75" xfId="0" applyFont="1" applyFill="1" applyBorder="1" applyAlignment="1">
      <alignment horizontal="center" vertical="center"/>
    </xf>
    <xf numFmtId="0" fontId="60" fillId="0" borderId="53" xfId="0" applyFont="1" applyFill="1" applyBorder="1" applyAlignment="1">
      <alignment horizontal="center" vertical="center"/>
    </xf>
    <xf numFmtId="0" fontId="4" fillId="38" borderId="39" xfId="0" applyFont="1" applyFill="1" applyBorder="1" applyAlignment="1">
      <alignment horizontal="left" wrapText="1"/>
    </xf>
    <xf numFmtId="0" fontId="4" fillId="38" borderId="48" xfId="0" applyFont="1" applyFill="1" applyBorder="1" applyAlignment="1">
      <alignment horizontal="left"/>
    </xf>
    <xf numFmtId="0" fontId="59" fillId="0" borderId="46" xfId="0" applyFont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37" xfId="0" applyFont="1" applyFill="1" applyBorder="1" applyAlignment="1">
      <alignment horizontal="center" vertical="center" wrapText="1"/>
    </xf>
    <xf numFmtId="3" fontId="60" fillId="0" borderId="52" xfId="0" applyNumberFormat="1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 vertical="center"/>
    </xf>
    <xf numFmtId="3" fontId="60" fillId="35" borderId="37" xfId="0" applyNumberFormat="1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top" wrapText="1"/>
    </xf>
    <xf numFmtId="0" fontId="4" fillId="38" borderId="39" xfId="0" applyFont="1" applyFill="1" applyBorder="1" applyAlignment="1">
      <alignment horizontal="left" vertical="center" wrapText="1"/>
    </xf>
    <xf numFmtId="0" fontId="4" fillId="38" borderId="48" xfId="0" applyFont="1" applyFill="1" applyBorder="1" applyAlignment="1">
      <alignment horizontal="left" vertical="center" wrapText="1"/>
    </xf>
    <xf numFmtId="0" fontId="59" fillId="0" borderId="39" xfId="0" applyFont="1" applyBorder="1" applyAlignment="1">
      <alignment vertical="center" wrapText="1"/>
    </xf>
    <xf numFmtId="0" fontId="59" fillId="0" borderId="48" xfId="0" applyFont="1" applyBorder="1" applyAlignment="1">
      <alignment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39" xfId="0" applyFont="1" applyBorder="1" applyAlignment="1">
      <alignment vertical="center"/>
    </xf>
    <xf numFmtId="0" fontId="59" fillId="0" borderId="48" xfId="0" applyFont="1" applyBorder="1" applyAlignment="1">
      <alignment vertical="center"/>
    </xf>
    <xf numFmtId="0" fontId="59" fillId="0" borderId="37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60" fillId="0" borderId="37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top" wrapText="1"/>
    </xf>
    <xf numFmtId="9" fontId="59" fillId="0" borderId="39" xfId="0" applyNumberFormat="1" applyFont="1" applyFill="1" applyBorder="1" applyAlignment="1">
      <alignment horizontal="center" vertical="center"/>
    </xf>
    <xf numFmtId="0" fontId="59" fillId="0" borderId="48" xfId="0" applyFont="1" applyFill="1" applyBorder="1" applyAlignment="1">
      <alignment horizontal="center" vertical="center"/>
    </xf>
    <xf numFmtId="3" fontId="60" fillId="37" borderId="75" xfId="0" applyNumberFormat="1" applyFont="1" applyFill="1" applyBorder="1" applyAlignment="1">
      <alignment horizontal="center" vertical="center"/>
    </xf>
    <xf numFmtId="3" fontId="60" fillId="37" borderId="37" xfId="0" applyNumberFormat="1" applyFont="1" applyFill="1" applyBorder="1" applyAlignment="1">
      <alignment horizontal="center" vertical="center"/>
    </xf>
    <xf numFmtId="3" fontId="4" fillId="35" borderId="52" xfId="0" applyNumberFormat="1" applyFont="1" applyFill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/>
    </xf>
    <xf numFmtId="0" fontId="59" fillId="0" borderId="37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4" fillId="0" borderId="39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37" xfId="0" applyFont="1" applyBorder="1" applyAlignment="1">
      <alignment horizontal="center" wrapText="1"/>
    </xf>
    <xf numFmtId="0" fontId="59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9" borderId="39" xfId="0" applyFont="1" applyFill="1" applyBorder="1" applyAlignment="1">
      <alignment horizontal="center" vertical="center" textRotation="90" wrapText="1"/>
    </xf>
    <xf numFmtId="0" fontId="3" fillId="39" borderId="12" xfId="0" applyFont="1" applyFill="1" applyBorder="1" applyAlignment="1">
      <alignment horizontal="center" vertical="center" textRotation="90" wrapText="1"/>
    </xf>
    <xf numFmtId="0" fontId="3" fillId="39" borderId="48" xfId="0" applyFont="1" applyFill="1" applyBorder="1" applyAlignment="1">
      <alignment horizontal="center" vertical="center" textRotation="90" wrapText="1"/>
    </xf>
    <xf numFmtId="0" fontId="4" fillId="34" borderId="39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/>
    </xf>
    <xf numFmtId="0" fontId="3" fillId="34" borderId="71" xfId="0" applyFont="1" applyFill="1" applyBorder="1" applyAlignment="1">
      <alignment horizontal="center"/>
    </xf>
    <xf numFmtId="0" fontId="3" fillId="34" borderId="74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57" fillId="36" borderId="11" xfId="0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2</xdr:col>
      <xdr:colOff>209550</xdr:colOff>
      <xdr:row>3</xdr:row>
      <xdr:rowOff>95250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333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93"/>
  <sheetViews>
    <sheetView tabSelected="1" zoomScale="78" zoomScaleNormal="78" zoomScaleSheetLayoutView="90" zoomScalePageLayoutView="0" workbookViewId="0" topLeftCell="B1">
      <selection activeCell="E3" sqref="E3"/>
    </sheetView>
  </sheetViews>
  <sheetFormatPr defaultColWidth="11.421875" defaultRowHeight="15"/>
  <cols>
    <col min="1" max="1" width="4.140625" style="46" customWidth="1"/>
    <col min="2" max="2" width="14.28125" style="46" customWidth="1"/>
    <col min="3" max="3" width="10.00390625" style="46" customWidth="1"/>
    <col min="4" max="4" width="15.28125" style="46" customWidth="1"/>
    <col min="5" max="5" width="31.28125" style="46" customWidth="1"/>
    <col min="6" max="6" width="13.421875" style="46" customWidth="1"/>
    <col min="7" max="7" width="11.7109375" style="46" customWidth="1"/>
    <col min="8" max="9" width="12.57421875" style="46" customWidth="1"/>
    <col min="10" max="11" width="11.421875" style="46" customWidth="1"/>
    <col min="12" max="13" width="11.421875" style="94" customWidth="1"/>
    <col min="14" max="19" width="11.421875" style="46" customWidth="1"/>
    <col min="20" max="20" width="29.57421875" style="46" customWidth="1"/>
    <col min="21" max="16384" width="11.421875" style="46" customWidth="1"/>
  </cols>
  <sheetData>
    <row r="1" ht="7.5" customHeight="1"/>
    <row r="2" spans="1:20" ht="15" customHeight="1">
      <c r="A2" s="374" t="s">
        <v>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75"/>
    </row>
    <row r="3" spans="1:20" ht="15" customHeight="1">
      <c r="A3" s="115"/>
      <c r="B3" s="115"/>
      <c r="C3" s="115"/>
      <c r="D3" s="73"/>
      <c r="E3" s="115"/>
      <c r="F3" s="115"/>
      <c r="G3" s="115"/>
      <c r="H3" s="115"/>
      <c r="I3" s="115"/>
      <c r="J3" s="115"/>
      <c r="K3" s="115"/>
      <c r="L3" s="95"/>
      <c r="M3" s="95"/>
      <c r="N3" s="115"/>
      <c r="O3" s="115"/>
      <c r="P3" s="115"/>
      <c r="Q3" s="115"/>
      <c r="R3" s="115"/>
      <c r="S3" s="115"/>
      <c r="T3" s="115"/>
    </row>
    <row r="4" spans="1:20" ht="15" customHeight="1">
      <c r="A4" s="373" t="s">
        <v>1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74"/>
    </row>
    <row r="5" ht="7.5" customHeight="1"/>
    <row r="6" spans="1:20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96"/>
      <c r="M6" s="96"/>
      <c r="N6" s="2"/>
      <c r="O6" s="2"/>
      <c r="P6" s="2"/>
      <c r="Q6" s="2"/>
      <c r="R6" s="2"/>
      <c r="S6" s="2"/>
      <c r="T6" s="2"/>
    </row>
    <row r="7" spans="1:20" ht="30.75" customHeight="1">
      <c r="A7" s="355" t="s">
        <v>2</v>
      </c>
      <c r="B7" s="355"/>
      <c r="C7" s="355"/>
      <c r="D7" s="355"/>
      <c r="E7" s="388" t="s">
        <v>3</v>
      </c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</row>
    <row r="8" spans="1:20" ht="25.5" customHeight="1">
      <c r="A8" s="355" t="s">
        <v>4</v>
      </c>
      <c r="B8" s="355"/>
      <c r="C8" s="355"/>
      <c r="D8" s="355"/>
      <c r="E8" s="388" t="s">
        <v>5</v>
      </c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</row>
    <row r="9" spans="1:20" ht="36" customHeight="1">
      <c r="A9" s="355" t="s">
        <v>6</v>
      </c>
      <c r="B9" s="355"/>
      <c r="C9" s="355"/>
      <c r="D9" s="355"/>
      <c r="E9" s="388" t="s">
        <v>7</v>
      </c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</row>
    <row r="10" spans="1:20" ht="21.75" customHeight="1">
      <c r="A10" s="48"/>
      <c r="B10" s="48"/>
      <c r="C10" s="48"/>
      <c r="D10" s="48"/>
      <c r="E10" s="3"/>
      <c r="F10" s="3"/>
      <c r="G10" s="3"/>
      <c r="H10" s="3"/>
      <c r="I10" s="3"/>
      <c r="J10" s="3"/>
      <c r="K10" s="3"/>
      <c r="L10" s="97"/>
      <c r="M10" s="97"/>
      <c r="N10" s="3"/>
      <c r="O10" s="3"/>
      <c r="P10" s="299" t="s">
        <v>8</v>
      </c>
      <c r="Q10" s="299"/>
      <c r="R10" s="300" t="s">
        <v>9</v>
      </c>
      <c r="S10" s="300"/>
      <c r="T10" s="300"/>
    </row>
    <row r="11" spans="1:15" ht="6" customHeight="1" thickBot="1">
      <c r="A11" s="48"/>
      <c r="B11" s="48"/>
      <c r="C11" s="48"/>
      <c r="D11" s="48"/>
      <c r="E11" s="48"/>
      <c r="F11" s="48"/>
      <c r="G11" s="49"/>
      <c r="I11" s="48"/>
      <c r="J11" s="48"/>
      <c r="K11" s="48"/>
      <c r="L11" s="98"/>
      <c r="M11" s="98"/>
      <c r="N11" s="48"/>
      <c r="O11" s="48"/>
    </row>
    <row r="12" spans="1:20" ht="15">
      <c r="A12" s="386" t="s">
        <v>10</v>
      </c>
      <c r="B12" s="358" t="s">
        <v>11</v>
      </c>
      <c r="C12" s="363" t="s">
        <v>12</v>
      </c>
      <c r="D12" s="361" t="s">
        <v>13</v>
      </c>
      <c r="E12" s="367" t="s">
        <v>14</v>
      </c>
      <c r="F12" s="313" t="s">
        <v>15</v>
      </c>
      <c r="G12" s="313" t="s">
        <v>16</v>
      </c>
      <c r="H12" s="313" t="s">
        <v>17</v>
      </c>
      <c r="I12" s="311" t="s">
        <v>18</v>
      </c>
      <c r="J12" s="301" t="s">
        <v>19</v>
      </c>
      <c r="K12" s="310"/>
      <c r="L12" s="370" t="s">
        <v>20</v>
      </c>
      <c r="M12" s="371"/>
      <c r="N12" s="310" t="s">
        <v>21</v>
      </c>
      <c r="O12" s="302"/>
      <c r="P12" s="301" t="s">
        <v>22</v>
      </c>
      <c r="Q12" s="302"/>
      <c r="R12" s="301" t="s">
        <v>23</v>
      </c>
      <c r="S12" s="302"/>
      <c r="T12" s="308" t="s">
        <v>24</v>
      </c>
    </row>
    <row r="13" spans="1:20" s="1" customFormat="1" ht="30" customHeight="1">
      <c r="A13" s="387"/>
      <c r="B13" s="359"/>
      <c r="C13" s="364"/>
      <c r="D13" s="362"/>
      <c r="E13" s="368"/>
      <c r="F13" s="366"/>
      <c r="G13" s="365"/>
      <c r="H13" s="314"/>
      <c r="I13" s="312"/>
      <c r="J13" s="378" t="s">
        <v>25</v>
      </c>
      <c r="K13" s="380" t="s">
        <v>26</v>
      </c>
      <c r="L13" s="378" t="s">
        <v>25</v>
      </c>
      <c r="M13" s="382" t="s">
        <v>26</v>
      </c>
      <c r="N13" s="384" t="s">
        <v>25</v>
      </c>
      <c r="O13" s="306" t="s">
        <v>26</v>
      </c>
      <c r="P13" s="356" t="s">
        <v>25</v>
      </c>
      <c r="Q13" s="306" t="s">
        <v>26</v>
      </c>
      <c r="R13" s="356" t="s">
        <v>25</v>
      </c>
      <c r="S13" s="306" t="s">
        <v>26</v>
      </c>
      <c r="T13" s="309"/>
    </row>
    <row r="14" spans="1:20" s="1" customFormat="1" ht="15.75" thickBot="1">
      <c r="A14" s="387"/>
      <c r="B14" s="360"/>
      <c r="C14" s="364"/>
      <c r="D14" s="362"/>
      <c r="E14" s="368"/>
      <c r="F14" s="366"/>
      <c r="G14" s="365"/>
      <c r="H14" s="4">
        <v>2013</v>
      </c>
      <c r="I14" s="312"/>
      <c r="J14" s="379"/>
      <c r="K14" s="381"/>
      <c r="L14" s="379"/>
      <c r="M14" s="383"/>
      <c r="N14" s="385"/>
      <c r="O14" s="307"/>
      <c r="P14" s="357"/>
      <c r="Q14" s="307"/>
      <c r="R14" s="357"/>
      <c r="S14" s="307"/>
      <c r="T14" s="309"/>
    </row>
    <row r="15" spans="1:21" s="1" customFormat="1" ht="30" customHeight="1">
      <c r="A15" s="291">
        <v>1</v>
      </c>
      <c r="B15" s="294" t="s">
        <v>27</v>
      </c>
      <c r="C15" s="297" t="s">
        <v>28</v>
      </c>
      <c r="D15" s="282" t="s">
        <v>29</v>
      </c>
      <c r="E15" s="41" t="s">
        <v>30</v>
      </c>
      <c r="F15" s="315" t="s">
        <v>31</v>
      </c>
      <c r="G15" s="143">
        <v>20494.160000000003</v>
      </c>
      <c r="H15" s="144">
        <v>19703</v>
      </c>
      <c r="I15" s="145">
        <v>20916.72</v>
      </c>
      <c r="J15" s="146">
        <v>5229</v>
      </c>
      <c r="K15" s="147">
        <v>4563</v>
      </c>
      <c r="L15" s="148">
        <v>5229</v>
      </c>
      <c r="M15" s="149">
        <v>5789</v>
      </c>
      <c r="N15" s="150">
        <v>5229</v>
      </c>
      <c r="O15" s="151"/>
      <c r="P15" s="146">
        <v>5229</v>
      </c>
      <c r="Q15" s="152"/>
      <c r="R15" s="150">
        <v>20917</v>
      </c>
      <c r="S15" s="151">
        <f>K15+M15+O15+Q15</f>
        <v>10352</v>
      </c>
      <c r="T15" s="325" t="s">
        <v>32</v>
      </c>
      <c r="U15" s="64"/>
    </row>
    <row r="16" spans="1:20" s="1" customFormat="1" ht="48.75" customHeight="1">
      <c r="A16" s="292"/>
      <c r="B16" s="295"/>
      <c r="C16" s="297"/>
      <c r="D16" s="283"/>
      <c r="E16" s="50" t="s">
        <v>33</v>
      </c>
      <c r="F16" s="316"/>
      <c r="G16" s="153">
        <v>124737791</v>
      </c>
      <c r="H16" s="154">
        <v>118395054</v>
      </c>
      <c r="I16" s="155">
        <v>122273473</v>
      </c>
      <c r="J16" s="156">
        <v>122273473</v>
      </c>
      <c r="K16" s="157">
        <v>122273473</v>
      </c>
      <c r="L16" s="158">
        <v>122273473</v>
      </c>
      <c r="M16" s="159">
        <v>122273473</v>
      </c>
      <c r="N16" s="160"/>
      <c r="O16" s="157"/>
      <c r="P16" s="158"/>
      <c r="Q16" s="159"/>
      <c r="R16" s="153"/>
      <c r="S16" s="157"/>
      <c r="T16" s="326"/>
    </row>
    <row r="17" spans="1:20" s="1" customFormat="1" ht="16.5" customHeight="1" thickBot="1">
      <c r="A17" s="292"/>
      <c r="B17" s="295"/>
      <c r="C17" s="297"/>
      <c r="D17" s="284"/>
      <c r="E17" s="51" t="s">
        <v>34</v>
      </c>
      <c r="F17" s="317"/>
      <c r="G17" s="161">
        <f>G15/G16*100000</f>
        <v>16.429792315305633</v>
      </c>
      <c r="H17" s="162">
        <v>16.6</v>
      </c>
      <c r="I17" s="163">
        <f>I15/I16*100000</f>
        <v>17.106506821802633</v>
      </c>
      <c r="J17" s="164">
        <f>J15/J16*100000</f>
        <v>4.276479494452571</v>
      </c>
      <c r="K17" s="165">
        <f>K15/K16*100000</f>
        <v>3.7317988015274586</v>
      </c>
      <c r="L17" s="164">
        <f aca="true" t="shared" si="0" ref="L17:Q17">L15/L16*100000</f>
        <v>4.276479494452571</v>
      </c>
      <c r="M17" s="166">
        <f t="shared" si="0"/>
        <v>4.734469266281494</v>
      </c>
      <c r="N17" s="167" t="e">
        <f t="shared" si="0"/>
        <v>#DIV/0!</v>
      </c>
      <c r="O17" s="165" t="e">
        <f t="shared" si="0"/>
        <v>#DIV/0!</v>
      </c>
      <c r="P17" s="164" t="e">
        <f t="shared" si="0"/>
        <v>#DIV/0!</v>
      </c>
      <c r="Q17" s="166" t="e">
        <f t="shared" si="0"/>
        <v>#DIV/0!</v>
      </c>
      <c r="R17" s="167" t="e">
        <f>R15/R16*100000</f>
        <v>#DIV/0!</v>
      </c>
      <c r="S17" s="165"/>
      <c r="T17" s="327"/>
    </row>
    <row r="18" spans="1:20" s="1" customFormat="1" ht="31.5" customHeight="1">
      <c r="A18" s="292"/>
      <c r="B18" s="295"/>
      <c r="C18" s="297"/>
      <c r="D18" s="282" t="s">
        <v>35</v>
      </c>
      <c r="E18" s="41" t="s">
        <v>36</v>
      </c>
      <c r="F18" s="318" t="s">
        <v>31</v>
      </c>
      <c r="G18" s="143">
        <v>1996</v>
      </c>
      <c r="H18" s="144">
        <v>2383</v>
      </c>
      <c r="I18" s="168">
        <v>2139</v>
      </c>
      <c r="J18" s="169">
        <v>534</v>
      </c>
      <c r="K18" s="168"/>
      <c r="L18" s="169">
        <v>534</v>
      </c>
      <c r="M18" s="170"/>
      <c r="N18" s="171">
        <v>534</v>
      </c>
      <c r="O18" s="172"/>
      <c r="P18" s="169">
        <v>534</v>
      </c>
      <c r="Q18" s="170"/>
      <c r="R18" s="171">
        <v>2139</v>
      </c>
      <c r="S18" s="172"/>
      <c r="T18" s="328" t="s">
        <v>230</v>
      </c>
    </row>
    <row r="19" spans="1:20" s="1" customFormat="1" ht="50.25" customHeight="1">
      <c r="A19" s="292"/>
      <c r="B19" s="295"/>
      <c r="C19" s="297"/>
      <c r="D19" s="283"/>
      <c r="E19" s="42" t="s">
        <v>33</v>
      </c>
      <c r="F19" s="319"/>
      <c r="G19" s="153">
        <v>124737791</v>
      </c>
      <c r="H19" s="154">
        <v>118395054</v>
      </c>
      <c r="I19" s="157">
        <v>122273473</v>
      </c>
      <c r="J19" s="156">
        <v>122273473</v>
      </c>
      <c r="K19" s="157">
        <v>122273473</v>
      </c>
      <c r="L19" s="156">
        <v>122273473</v>
      </c>
      <c r="M19" s="159">
        <v>122273473</v>
      </c>
      <c r="N19" s="153"/>
      <c r="O19" s="157"/>
      <c r="P19" s="156"/>
      <c r="Q19" s="159"/>
      <c r="R19" s="153"/>
      <c r="S19" s="157"/>
      <c r="T19" s="329"/>
    </row>
    <row r="20" spans="1:20" s="1" customFormat="1" ht="18" customHeight="1" thickBot="1">
      <c r="A20" s="292"/>
      <c r="B20" s="295"/>
      <c r="C20" s="297"/>
      <c r="D20" s="284"/>
      <c r="E20" s="76" t="s">
        <v>34</v>
      </c>
      <c r="F20" s="320"/>
      <c r="G20" s="167">
        <f>G18/G19*100000</f>
        <v>1.6001566037032033</v>
      </c>
      <c r="H20" s="173">
        <f>H18/H19*100000</f>
        <v>2.0127529989555137</v>
      </c>
      <c r="I20" s="165">
        <f>I18/I19*100000</f>
        <v>1.7493573606108335</v>
      </c>
      <c r="J20" s="174"/>
      <c r="K20" s="175"/>
      <c r="L20" s="176"/>
      <c r="M20" s="177"/>
      <c r="N20" s="178"/>
      <c r="O20" s="175"/>
      <c r="P20" s="176"/>
      <c r="Q20" s="177"/>
      <c r="R20" s="178"/>
      <c r="S20" s="175"/>
      <c r="T20" s="330"/>
    </row>
    <row r="21" spans="1:20" s="1" customFormat="1" ht="81" customHeight="1">
      <c r="A21" s="292"/>
      <c r="B21" s="295"/>
      <c r="C21" s="297"/>
      <c r="D21" s="282" t="s">
        <v>37</v>
      </c>
      <c r="E21" s="43" t="s">
        <v>38</v>
      </c>
      <c r="F21" s="337" t="s">
        <v>39</v>
      </c>
      <c r="G21" s="179">
        <v>0.876</v>
      </c>
      <c r="H21" s="180">
        <v>12567</v>
      </c>
      <c r="I21" s="181">
        <v>11209</v>
      </c>
      <c r="J21" s="143">
        <v>2844</v>
      </c>
      <c r="K21" s="182">
        <v>2668</v>
      </c>
      <c r="L21" s="169">
        <f>L23*L22/100</f>
        <v>5842.69</v>
      </c>
      <c r="M21" s="170">
        <v>5586</v>
      </c>
      <c r="N21" s="143">
        <f>N23*N22/100</f>
        <v>8699.796</v>
      </c>
      <c r="O21" s="168"/>
      <c r="P21" s="169">
        <f>P23*P22/100</f>
        <v>11209.05</v>
      </c>
      <c r="Q21" s="183"/>
      <c r="R21" s="143">
        <f>I21</f>
        <v>11209</v>
      </c>
      <c r="S21" s="168">
        <f>M21</f>
        <v>5586</v>
      </c>
      <c r="T21" s="331" t="s">
        <v>231</v>
      </c>
    </row>
    <row r="22" spans="1:20" s="1" customFormat="1" ht="60">
      <c r="A22" s="292"/>
      <c r="B22" s="295"/>
      <c r="C22" s="297"/>
      <c r="D22" s="283"/>
      <c r="E22" s="52" t="s">
        <v>40</v>
      </c>
      <c r="F22" s="335"/>
      <c r="G22" s="184">
        <v>0.876</v>
      </c>
      <c r="H22" s="185">
        <v>10943</v>
      </c>
      <c r="I22" s="155">
        <v>12825</v>
      </c>
      <c r="J22" s="153">
        <v>3254</v>
      </c>
      <c r="K22" s="155">
        <v>3266</v>
      </c>
      <c r="L22" s="156">
        <v>6685</v>
      </c>
      <c r="M22" s="159">
        <v>6648</v>
      </c>
      <c r="N22" s="153">
        <v>9954</v>
      </c>
      <c r="O22" s="157"/>
      <c r="P22" s="156">
        <v>12825</v>
      </c>
      <c r="Q22" s="186"/>
      <c r="R22" s="153">
        <f>I22</f>
        <v>12825</v>
      </c>
      <c r="S22" s="157">
        <f>M22</f>
        <v>6648</v>
      </c>
      <c r="T22" s="332"/>
    </row>
    <row r="23" spans="1:20" s="1" customFormat="1" ht="15.75" customHeight="1" thickBot="1">
      <c r="A23" s="292"/>
      <c r="B23" s="295"/>
      <c r="C23" s="297"/>
      <c r="D23" s="284"/>
      <c r="E23" s="51" t="s">
        <v>34</v>
      </c>
      <c r="F23" s="369"/>
      <c r="G23" s="187">
        <v>0.876</v>
      </c>
      <c r="H23" s="188" t="s">
        <v>41</v>
      </c>
      <c r="I23" s="189">
        <v>0.874</v>
      </c>
      <c r="J23" s="190">
        <f>J21*100/J22</f>
        <v>87.40012292563</v>
      </c>
      <c r="K23" s="191">
        <f>K21*100/K22</f>
        <v>81.69014084507042</v>
      </c>
      <c r="L23" s="192">
        <v>87.4</v>
      </c>
      <c r="M23" s="192">
        <f>M21*100/M22</f>
        <v>84.02527075812274</v>
      </c>
      <c r="N23" s="193">
        <v>87.4</v>
      </c>
      <c r="O23" s="191"/>
      <c r="P23" s="192">
        <v>87.4</v>
      </c>
      <c r="Q23" s="194"/>
      <c r="R23" s="193">
        <f>R21/R22*100</f>
        <v>87.39961013645224</v>
      </c>
      <c r="S23" s="191">
        <f>S21/S22*100</f>
        <v>84.02527075812274</v>
      </c>
      <c r="T23" s="333"/>
    </row>
    <row r="24" spans="1:21" s="1" customFormat="1" ht="62.25" customHeight="1">
      <c r="A24" s="292"/>
      <c r="B24" s="295"/>
      <c r="C24" s="297"/>
      <c r="D24" s="282" t="s">
        <v>42</v>
      </c>
      <c r="E24" s="43" t="s">
        <v>43</v>
      </c>
      <c r="F24" s="337" t="s">
        <v>39</v>
      </c>
      <c r="G24" s="143">
        <v>295908</v>
      </c>
      <c r="H24" s="144">
        <v>258913</v>
      </c>
      <c r="I24" s="168">
        <v>278366</v>
      </c>
      <c r="J24" s="143">
        <v>69592</v>
      </c>
      <c r="K24" s="168">
        <v>47615</v>
      </c>
      <c r="L24" s="169">
        <v>69592</v>
      </c>
      <c r="M24" s="170">
        <v>70630</v>
      </c>
      <c r="N24" s="143">
        <v>69592</v>
      </c>
      <c r="O24" s="168"/>
      <c r="P24" s="169">
        <v>69592</v>
      </c>
      <c r="Q24" s="195"/>
      <c r="R24" s="143">
        <f>J24+L24+N24+P24</f>
        <v>278368</v>
      </c>
      <c r="S24" s="168">
        <f>K24+M24+O24</f>
        <v>118245</v>
      </c>
      <c r="T24" s="303"/>
      <c r="U24" s="64"/>
    </row>
    <row r="25" spans="1:21" s="1" customFormat="1" ht="50.25" customHeight="1">
      <c r="A25" s="292"/>
      <c r="B25" s="295"/>
      <c r="C25" s="297"/>
      <c r="D25" s="283"/>
      <c r="E25" s="52" t="s">
        <v>44</v>
      </c>
      <c r="F25" s="335"/>
      <c r="G25" s="153">
        <v>314796.3818381114</v>
      </c>
      <c r="H25" s="154">
        <v>285120.78185376</v>
      </c>
      <c r="I25" s="157">
        <v>302572</v>
      </c>
      <c r="J25" s="153">
        <v>75643</v>
      </c>
      <c r="K25" s="157">
        <v>75643</v>
      </c>
      <c r="L25" s="156">
        <v>75643</v>
      </c>
      <c r="M25" s="159">
        <v>75643</v>
      </c>
      <c r="N25" s="153">
        <v>75643</v>
      </c>
      <c r="O25" s="157"/>
      <c r="P25" s="156">
        <v>75643</v>
      </c>
      <c r="Q25" s="159"/>
      <c r="R25" s="153">
        <f>J25+L25+N25+P25</f>
        <v>302572</v>
      </c>
      <c r="S25" s="157">
        <f>K25+M25+O25</f>
        <v>151286</v>
      </c>
      <c r="T25" s="304"/>
      <c r="U25" s="1" t="s">
        <v>45</v>
      </c>
    </row>
    <row r="26" spans="1:20" s="1" customFormat="1" ht="17.25" customHeight="1" thickBot="1">
      <c r="A26" s="292"/>
      <c r="B26" s="295"/>
      <c r="C26" s="297"/>
      <c r="D26" s="284"/>
      <c r="E26" s="53" t="s">
        <v>34</v>
      </c>
      <c r="F26" s="336"/>
      <c r="G26" s="196">
        <v>0.94</v>
      </c>
      <c r="H26" s="197">
        <v>0.9</v>
      </c>
      <c r="I26" s="198">
        <v>0.92</v>
      </c>
      <c r="J26" s="199">
        <f>J24*100/J25</f>
        <v>92.00058167973243</v>
      </c>
      <c r="K26" s="200">
        <f aca="true" t="shared" si="1" ref="K26:S26">K24*100/K25</f>
        <v>62.94700104437952</v>
      </c>
      <c r="L26" s="201">
        <f t="shared" si="1"/>
        <v>92.00058167973243</v>
      </c>
      <c r="M26" s="202">
        <f t="shared" si="1"/>
        <v>93.37281704850416</v>
      </c>
      <c r="N26" s="199">
        <f t="shared" si="1"/>
        <v>92.00058167973243</v>
      </c>
      <c r="O26" s="200" t="e">
        <f t="shared" si="1"/>
        <v>#DIV/0!</v>
      </c>
      <c r="P26" s="201">
        <f t="shared" si="1"/>
        <v>92.00058167973243</v>
      </c>
      <c r="Q26" s="202" t="e">
        <f t="shared" si="1"/>
        <v>#DIV/0!</v>
      </c>
      <c r="R26" s="199">
        <f t="shared" si="1"/>
        <v>92.00058167973243</v>
      </c>
      <c r="S26" s="200">
        <f t="shared" si="1"/>
        <v>78.15990904644184</v>
      </c>
      <c r="T26" s="305"/>
    </row>
    <row r="27" spans="1:20" s="1" customFormat="1" ht="37.5" customHeight="1">
      <c r="A27" s="292"/>
      <c r="B27" s="295"/>
      <c r="C27" s="297"/>
      <c r="D27" s="282" t="s">
        <v>46</v>
      </c>
      <c r="E27" s="56" t="s">
        <v>47</v>
      </c>
      <c r="F27" s="288" t="s">
        <v>48</v>
      </c>
      <c r="G27" s="128">
        <v>6</v>
      </c>
      <c r="H27" s="129">
        <v>0</v>
      </c>
      <c r="I27" s="130">
        <v>4</v>
      </c>
      <c r="J27" s="203"/>
      <c r="K27" s="204"/>
      <c r="L27" s="205">
        <v>2</v>
      </c>
      <c r="M27" s="206">
        <v>2</v>
      </c>
      <c r="N27" s="203"/>
      <c r="O27" s="204"/>
      <c r="P27" s="205">
        <v>2</v>
      </c>
      <c r="Q27" s="206"/>
      <c r="R27" s="203">
        <v>4</v>
      </c>
      <c r="S27" s="204">
        <v>2</v>
      </c>
      <c r="T27" s="303"/>
    </row>
    <row r="28" spans="1:20" s="1" customFormat="1" ht="29.25" customHeight="1">
      <c r="A28" s="292"/>
      <c r="B28" s="295"/>
      <c r="C28" s="297"/>
      <c r="D28" s="283"/>
      <c r="E28" s="57"/>
      <c r="F28" s="289"/>
      <c r="G28" s="131"/>
      <c r="H28" s="132"/>
      <c r="I28" s="133"/>
      <c r="J28" s="207"/>
      <c r="K28" s="208"/>
      <c r="L28" s="209"/>
      <c r="M28" s="210"/>
      <c r="N28" s="207"/>
      <c r="O28" s="208"/>
      <c r="P28" s="209"/>
      <c r="Q28" s="210"/>
      <c r="R28" s="207"/>
      <c r="S28" s="208"/>
      <c r="T28" s="304"/>
    </row>
    <row r="29" spans="1:20" s="1" customFormat="1" ht="27" customHeight="1" thickBot="1">
      <c r="A29" s="292"/>
      <c r="B29" s="295"/>
      <c r="C29" s="297"/>
      <c r="D29" s="284"/>
      <c r="E29" s="58" t="s">
        <v>34</v>
      </c>
      <c r="F29" s="290"/>
      <c r="G29" s="134">
        <v>6</v>
      </c>
      <c r="H29" s="135">
        <v>0</v>
      </c>
      <c r="I29" s="136">
        <v>4</v>
      </c>
      <c r="J29" s="211"/>
      <c r="K29" s="212"/>
      <c r="L29" s="213">
        <v>2</v>
      </c>
      <c r="M29" s="214">
        <v>2</v>
      </c>
      <c r="N29" s="211"/>
      <c r="O29" s="212"/>
      <c r="P29" s="213">
        <v>2</v>
      </c>
      <c r="Q29" s="214"/>
      <c r="R29" s="211">
        <v>4</v>
      </c>
      <c r="S29" s="212">
        <v>4</v>
      </c>
      <c r="T29" s="305"/>
    </row>
    <row r="30" spans="1:20" s="1" customFormat="1" ht="33" customHeight="1">
      <c r="A30" s="292"/>
      <c r="B30" s="295"/>
      <c r="C30" s="297"/>
      <c r="D30" s="282" t="s">
        <v>49</v>
      </c>
      <c r="E30" s="44" t="s">
        <v>50</v>
      </c>
      <c r="F30" s="334" t="s">
        <v>39</v>
      </c>
      <c r="G30" s="215">
        <v>3</v>
      </c>
      <c r="H30" s="216">
        <v>3</v>
      </c>
      <c r="I30" s="217">
        <v>3</v>
      </c>
      <c r="J30" s="215"/>
      <c r="K30" s="217">
        <v>1</v>
      </c>
      <c r="L30" s="218">
        <v>1</v>
      </c>
      <c r="M30" s="219">
        <v>1</v>
      </c>
      <c r="N30" s="215">
        <v>2</v>
      </c>
      <c r="O30" s="217"/>
      <c r="P30" s="218"/>
      <c r="Q30" s="219"/>
      <c r="R30" s="215">
        <f>J30+L30+N30+P30</f>
        <v>3</v>
      </c>
      <c r="S30" s="217">
        <f>K30+M30+O30+Q30</f>
        <v>2</v>
      </c>
      <c r="T30" s="303"/>
    </row>
    <row r="31" spans="1:20" s="1" customFormat="1" ht="47.25" customHeight="1">
      <c r="A31" s="292"/>
      <c r="B31" s="295"/>
      <c r="C31" s="297"/>
      <c r="D31" s="283"/>
      <c r="E31" s="52" t="s">
        <v>51</v>
      </c>
      <c r="F31" s="335"/>
      <c r="G31" s="89">
        <v>3</v>
      </c>
      <c r="H31" s="139">
        <v>3</v>
      </c>
      <c r="I31" s="90">
        <v>3</v>
      </c>
      <c r="J31" s="89"/>
      <c r="K31" s="90">
        <v>1</v>
      </c>
      <c r="L31" s="220">
        <v>1</v>
      </c>
      <c r="M31" s="186">
        <v>1</v>
      </c>
      <c r="N31" s="89">
        <v>2</v>
      </c>
      <c r="O31" s="90"/>
      <c r="P31" s="220"/>
      <c r="Q31" s="186"/>
      <c r="R31" s="89">
        <v>3</v>
      </c>
      <c r="S31" s="90">
        <f>K31+M31+O31+Q31</f>
        <v>2</v>
      </c>
      <c r="T31" s="304"/>
    </row>
    <row r="32" spans="1:20" s="1" customFormat="1" ht="15.75" customHeight="1" thickBot="1">
      <c r="A32" s="292"/>
      <c r="B32" s="295"/>
      <c r="C32" s="297"/>
      <c r="D32" s="284"/>
      <c r="E32" s="53" t="s">
        <v>34</v>
      </c>
      <c r="F32" s="336"/>
      <c r="G32" s="221">
        <f>G30/G31*100</f>
        <v>100</v>
      </c>
      <c r="H32" s="222">
        <f>H30/H31*100</f>
        <v>100</v>
      </c>
      <c r="I32" s="142">
        <f>I30/I31*100</f>
        <v>100</v>
      </c>
      <c r="J32" s="223">
        <v>0</v>
      </c>
      <c r="K32" s="142">
        <f>K30*100/K31</f>
        <v>100</v>
      </c>
      <c r="L32" s="224">
        <f aca="true" t="shared" si="2" ref="L32:S32">L30/L31*100</f>
        <v>100</v>
      </c>
      <c r="M32" s="225">
        <f t="shared" si="2"/>
        <v>100</v>
      </c>
      <c r="N32" s="223">
        <f t="shared" si="2"/>
        <v>100</v>
      </c>
      <c r="O32" s="142" t="e">
        <f t="shared" si="2"/>
        <v>#DIV/0!</v>
      </c>
      <c r="P32" s="224" t="e">
        <f t="shared" si="2"/>
        <v>#DIV/0!</v>
      </c>
      <c r="Q32" s="225" t="e">
        <f t="shared" si="2"/>
        <v>#DIV/0!</v>
      </c>
      <c r="R32" s="223">
        <f t="shared" si="2"/>
        <v>100</v>
      </c>
      <c r="S32" s="142">
        <f t="shared" si="2"/>
        <v>100</v>
      </c>
      <c r="T32" s="305"/>
    </row>
    <row r="33" spans="1:20" s="1" customFormat="1" ht="45" customHeight="1">
      <c r="A33" s="292"/>
      <c r="B33" s="295"/>
      <c r="C33" s="297"/>
      <c r="D33" s="282" t="s">
        <v>52</v>
      </c>
      <c r="E33" s="85" t="s">
        <v>53</v>
      </c>
      <c r="F33" s="321" t="s">
        <v>39</v>
      </c>
      <c r="G33" s="86">
        <v>280</v>
      </c>
      <c r="H33" s="137">
        <v>180</v>
      </c>
      <c r="I33" s="138">
        <v>251</v>
      </c>
      <c r="J33" s="86">
        <v>63</v>
      </c>
      <c r="K33" s="87">
        <v>26</v>
      </c>
      <c r="L33" s="226">
        <v>63</v>
      </c>
      <c r="M33" s="183">
        <v>22</v>
      </c>
      <c r="N33" s="86">
        <v>63</v>
      </c>
      <c r="O33" s="87"/>
      <c r="P33" s="86">
        <v>62</v>
      </c>
      <c r="Q33" s="87"/>
      <c r="R33" s="86">
        <f>J33+L33+N33+P33</f>
        <v>251</v>
      </c>
      <c r="S33" s="87">
        <f>K33+M33+O33</f>
        <v>48</v>
      </c>
      <c r="T33" s="291" t="s">
        <v>232</v>
      </c>
    </row>
    <row r="34" spans="1:20" s="1" customFormat="1" ht="57.75" customHeight="1">
      <c r="A34" s="292"/>
      <c r="B34" s="295"/>
      <c r="C34" s="297"/>
      <c r="D34" s="283"/>
      <c r="E34" s="88" t="s">
        <v>54</v>
      </c>
      <c r="F34" s="322"/>
      <c r="G34" s="89">
        <v>311</v>
      </c>
      <c r="H34" s="139">
        <v>234</v>
      </c>
      <c r="I34" s="38">
        <v>279</v>
      </c>
      <c r="J34" s="89">
        <v>70</v>
      </c>
      <c r="K34" s="90">
        <v>70</v>
      </c>
      <c r="L34" s="220">
        <v>70</v>
      </c>
      <c r="M34" s="186">
        <v>70</v>
      </c>
      <c r="N34" s="89">
        <v>70</v>
      </c>
      <c r="O34" s="90"/>
      <c r="P34" s="89">
        <v>69</v>
      </c>
      <c r="Q34" s="90"/>
      <c r="R34" s="89">
        <f>J34+L34+N34+P34</f>
        <v>279</v>
      </c>
      <c r="S34" s="90">
        <f>K34+M34+O34</f>
        <v>140</v>
      </c>
      <c r="T34" s="292"/>
    </row>
    <row r="35" spans="1:20" s="1" customFormat="1" ht="15" customHeight="1" thickBot="1">
      <c r="A35" s="292"/>
      <c r="B35" s="295"/>
      <c r="C35" s="297"/>
      <c r="D35" s="284"/>
      <c r="E35" s="58" t="s">
        <v>34</v>
      </c>
      <c r="F35" s="323"/>
      <c r="G35" s="140">
        <f>G33/G34*100</f>
        <v>90.03215434083602</v>
      </c>
      <c r="H35" s="141">
        <f>H33/H34*100</f>
        <v>76.92307692307693</v>
      </c>
      <c r="I35" s="142">
        <f>I33*100/I34</f>
        <v>89.96415770609319</v>
      </c>
      <c r="J35" s="91">
        <f aca="true" t="shared" si="3" ref="J35:S35">J33*100/J34</f>
        <v>90</v>
      </c>
      <c r="K35" s="92">
        <f t="shared" si="3"/>
        <v>37.142857142857146</v>
      </c>
      <c r="L35" s="227">
        <f t="shared" si="3"/>
        <v>90</v>
      </c>
      <c r="M35" s="228">
        <f t="shared" si="3"/>
        <v>31.428571428571427</v>
      </c>
      <c r="N35" s="91">
        <f t="shared" si="3"/>
        <v>90</v>
      </c>
      <c r="O35" s="92" t="e">
        <f t="shared" si="3"/>
        <v>#DIV/0!</v>
      </c>
      <c r="P35" s="91">
        <f t="shared" si="3"/>
        <v>89.85507246376811</v>
      </c>
      <c r="Q35" s="92" t="e">
        <f t="shared" si="3"/>
        <v>#DIV/0!</v>
      </c>
      <c r="R35" s="91">
        <f t="shared" si="3"/>
        <v>89.96415770609319</v>
      </c>
      <c r="S35" s="92">
        <f t="shared" si="3"/>
        <v>34.285714285714285</v>
      </c>
      <c r="T35" s="293"/>
    </row>
    <row r="36" spans="1:21" s="1" customFormat="1" ht="60" customHeight="1">
      <c r="A36" s="292"/>
      <c r="B36" s="295"/>
      <c r="C36" s="297"/>
      <c r="D36" s="282" t="s">
        <v>55</v>
      </c>
      <c r="E36" s="44" t="s">
        <v>56</v>
      </c>
      <c r="F36" s="285" t="s">
        <v>39</v>
      </c>
      <c r="G36" s="143">
        <v>16636</v>
      </c>
      <c r="H36" s="144" t="s">
        <v>57</v>
      </c>
      <c r="I36" s="168">
        <v>16057</v>
      </c>
      <c r="J36" s="229">
        <v>4014</v>
      </c>
      <c r="K36" s="172">
        <v>3257</v>
      </c>
      <c r="L36" s="229">
        <v>4014</v>
      </c>
      <c r="M36" s="230">
        <v>4575</v>
      </c>
      <c r="N36" s="143">
        <v>4014</v>
      </c>
      <c r="O36" s="168"/>
      <c r="P36" s="143">
        <v>4014</v>
      </c>
      <c r="Q36" s="87"/>
      <c r="R36" s="171">
        <v>16057</v>
      </c>
      <c r="S36" s="231">
        <f>K36+M36+O36+Q36</f>
        <v>7832</v>
      </c>
      <c r="T36" s="303"/>
      <c r="U36" s="66"/>
    </row>
    <row r="37" spans="1:25" s="1" customFormat="1" ht="72.75" customHeight="1">
      <c r="A37" s="292"/>
      <c r="B37" s="295"/>
      <c r="C37" s="297"/>
      <c r="D37" s="283"/>
      <c r="E37" s="52" t="s">
        <v>58</v>
      </c>
      <c r="F37" s="286"/>
      <c r="G37" s="153">
        <v>18485</v>
      </c>
      <c r="H37" s="154" t="s">
        <v>57</v>
      </c>
      <c r="I37" s="157">
        <v>18891</v>
      </c>
      <c r="J37" s="156">
        <v>4723</v>
      </c>
      <c r="K37" s="157">
        <v>4723</v>
      </c>
      <c r="L37" s="156">
        <v>4723</v>
      </c>
      <c r="M37" s="159">
        <v>4723</v>
      </c>
      <c r="N37" s="232">
        <v>4723</v>
      </c>
      <c r="O37" s="157"/>
      <c r="P37" s="153">
        <v>4723</v>
      </c>
      <c r="Q37" s="90"/>
      <c r="R37" s="153">
        <f>J37+L37+N37+P37</f>
        <v>18892</v>
      </c>
      <c r="S37" s="233">
        <v>9446</v>
      </c>
      <c r="T37" s="304"/>
      <c r="V37" s="64"/>
      <c r="W37" s="64"/>
      <c r="X37" s="64"/>
      <c r="Y37" s="64"/>
    </row>
    <row r="38" spans="1:20" s="1" customFormat="1" ht="18" customHeight="1" thickBot="1">
      <c r="A38" s="292"/>
      <c r="B38" s="295"/>
      <c r="C38" s="297"/>
      <c r="D38" s="284"/>
      <c r="E38" s="53" t="s">
        <v>34</v>
      </c>
      <c r="F38" s="287"/>
      <c r="G38" s="193">
        <f>G36*100/G37</f>
        <v>89.99729510413849</v>
      </c>
      <c r="H38" s="234" t="e">
        <f>H36/H37*100</f>
        <v>#VALUE!</v>
      </c>
      <c r="I38" s="92">
        <f>I36/I37*100</f>
        <v>84.9981472658938</v>
      </c>
      <c r="J38" s="224">
        <f aca="true" t="shared" si="4" ref="J38:S38">J36/J37*100</f>
        <v>84.98835485919966</v>
      </c>
      <c r="K38" s="142">
        <f t="shared" si="4"/>
        <v>68.96040652127886</v>
      </c>
      <c r="L38" s="224">
        <f t="shared" si="4"/>
        <v>84.98835485919966</v>
      </c>
      <c r="M38" s="225">
        <f t="shared" si="4"/>
        <v>96.8663984755452</v>
      </c>
      <c r="N38" s="91">
        <f t="shared" si="4"/>
        <v>84.98835485919966</v>
      </c>
      <c r="O38" s="92" t="e">
        <f t="shared" si="4"/>
        <v>#DIV/0!</v>
      </c>
      <c r="P38" s="91">
        <f t="shared" si="4"/>
        <v>84.98835485919966</v>
      </c>
      <c r="Q38" s="92" t="e">
        <f t="shared" si="4"/>
        <v>#DIV/0!</v>
      </c>
      <c r="R38" s="91">
        <f t="shared" si="4"/>
        <v>84.993648105018</v>
      </c>
      <c r="S38" s="235">
        <f t="shared" si="4"/>
        <v>82.91340249841203</v>
      </c>
      <c r="T38" s="305"/>
    </row>
    <row r="39" spans="1:20" s="1" customFormat="1" ht="78.75" customHeight="1">
      <c r="A39" s="292"/>
      <c r="B39" s="295"/>
      <c r="C39" s="297"/>
      <c r="D39" s="282" t="s">
        <v>59</v>
      </c>
      <c r="E39" s="43" t="s">
        <v>60</v>
      </c>
      <c r="F39" s="346" t="s">
        <v>39</v>
      </c>
      <c r="G39" s="143">
        <v>13280</v>
      </c>
      <c r="H39" s="137" t="s">
        <v>57</v>
      </c>
      <c r="I39" s="168">
        <v>13554</v>
      </c>
      <c r="J39" s="169">
        <v>3388</v>
      </c>
      <c r="K39" s="168">
        <v>2457</v>
      </c>
      <c r="L39" s="169">
        <v>3388</v>
      </c>
      <c r="M39" s="170">
        <v>3573</v>
      </c>
      <c r="N39" s="143">
        <v>3388</v>
      </c>
      <c r="O39" s="168"/>
      <c r="P39" s="229">
        <v>3390</v>
      </c>
      <c r="Q39" s="219"/>
      <c r="R39" s="171">
        <f>J39+L39+N39+P39</f>
        <v>13554</v>
      </c>
      <c r="S39" s="172">
        <f>K39+M39+O39+Q39</f>
        <v>6030</v>
      </c>
      <c r="T39" s="112"/>
    </row>
    <row r="40" spans="1:21" s="1" customFormat="1" ht="75">
      <c r="A40" s="292"/>
      <c r="B40" s="295"/>
      <c r="C40" s="297"/>
      <c r="D40" s="283"/>
      <c r="E40" s="52" t="s">
        <v>61</v>
      </c>
      <c r="F40" s="286"/>
      <c r="G40" s="153">
        <v>14756</v>
      </c>
      <c r="H40" s="139" t="s">
        <v>57</v>
      </c>
      <c r="I40" s="157">
        <v>15060</v>
      </c>
      <c r="J40" s="156">
        <v>3765</v>
      </c>
      <c r="K40" s="157">
        <v>3765</v>
      </c>
      <c r="L40" s="156">
        <v>3765</v>
      </c>
      <c r="M40" s="159">
        <v>3765</v>
      </c>
      <c r="N40" s="232">
        <v>3765</v>
      </c>
      <c r="O40" s="157"/>
      <c r="P40" s="156">
        <v>3765</v>
      </c>
      <c r="Q40" s="186"/>
      <c r="R40" s="171">
        <f>I40</f>
        <v>15060</v>
      </c>
      <c r="S40" s="172">
        <v>7530</v>
      </c>
      <c r="T40" s="113"/>
      <c r="U40" s="66"/>
    </row>
    <row r="41" spans="1:25" s="1" customFormat="1" ht="15" customHeight="1" thickBot="1">
      <c r="A41" s="292"/>
      <c r="B41" s="295"/>
      <c r="C41" s="297"/>
      <c r="D41" s="284"/>
      <c r="E41" s="51" t="s">
        <v>34</v>
      </c>
      <c r="F41" s="343"/>
      <c r="G41" s="193">
        <f>G39*100/G40</f>
        <v>89.99728923827595</v>
      </c>
      <c r="H41" s="234" t="e">
        <f>H39*100/H40</f>
        <v>#VALUE!</v>
      </c>
      <c r="I41" s="191">
        <f>I39*100/I40</f>
        <v>90</v>
      </c>
      <c r="J41" s="224">
        <f aca="true" t="shared" si="5" ref="J41:S41">J39*100/J40</f>
        <v>89.9867197875166</v>
      </c>
      <c r="K41" s="142">
        <f t="shared" si="5"/>
        <v>65.2589641434263</v>
      </c>
      <c r="L41" s="224">
        <f t="shared" si="5"/>
        <v>89.9867197875166</v>
      </c>
      <c r="M41" s="225">
        <f t="shared" si="5"/>
        <v>94.9003984063745</v>
      </c>
      <c r="N41" s="91">
        <f t="shared" si="5"/>
        <v>89.9867197875166</v>
      </c>
      <c r="O41" s="92" t="e">
        <f t="shared" si="5"/>
        <v>#DIV/0!</v>
      </c>
      <c r="P41" s="224">
        <f t="shared" si="5"/>
        <v>90.0398406374502</v>
      </c>
      <c r="Q41" s="225" t="e">
        <f t="shared" si="5"/>
        <v>#DIV/0!</v>
      </c>
      <c r="R41" s="223">
        <f t="shared" si="5"/>
        <v>90</v>
      </c>
      <c r="S41" s="142">
        <f t="shared" si="5"/>
        <v>80.0796812749004</v>
      </c>
      <c r="T41" s="40"/>
      <c r="V41" s="64"/>
      <c r="W41" s="64"/>
      <c r="X41" s="64"/>
      <c r="Y41" s="64"/>
    </row>
    <row r="42" spans="1:20" ht="69.75" customHeight="1">
      <c r="A42" s="292"/>
      <c r="B42" s="295"/>
      <c r="C42" s="297"/>
      <c r="D42" s="341" t="s">
        <v>62</v>
      </c>
      <c r="E42" s="55" t="s">
        <v>63</v>
      </c>
      <c r="F42" s="285" t="s">
        <v>39</v>
      </c>
      <c r="G42" s="171">
        <v>4025</v>
      </c>
      <c r="H42" s="236">
        <v>3461</v>
      </c>
      <c r="I42" s="172">
        <v>3902</v>
      </c>
      <c r="J42" s="143">
        <v>975</v>
      </c>
      <c r="K42" s="170">
        <v>945</v>
      </c>
      <c r="L42" s="143">
        <v>975</v>
      </c>
      <c r="M42" s="168">
        <v>842</v>
      </c>
      <c r="N42" s="143">
        <v>975</v>
      </c>
      <c r="O42" s="168"/>
      <c r="P42" s="143">
        <v>977</v>
      </c>
      <c r="Q42" s="183"/>
      <c r="R42" s="143">
        <f>J42+L42+N42+P42</f>
        <v>3902</v>
      </c>
      <c r="S42" s="168">
        <f>K42+M42+O42</f>
        <v>1787</v>
      </c>
      <c r="T42" s="372"/>
    </row>
    <row r="43" spans="1:20" ht="69.75" customHeight="1">
      <c r="A43" s="292"/>
      <c r="B43" s="295"/>
      <c r="C43" s="297"/>
      <c r="D43" s="341"/>
      <c r="E43" s="61" t="s">
        <v>64</v>
      </c>
      <c r="F43" s="286"/>
      <c r="G43" s="153">
        <v>4025</v>
      </c>
      <c r="H43" s="154">
        <v>4326</v>
      </c>
      <c r="I43" s="157">
        <v>4108</v>
      </c>
      <c r="J43" s="153">
        <v>1027</v>
      </c>
      <c r="K43" s="159">
        <v>1027</v>
      </c>
      <c r="L43" s="153">
        <v>1027</v>
      </c>
      <c r="M43" s="157">
        <v>1027</v>
      </c>
      <c r="N43" s="153">
        <v>1027</v>
      </c>
      <c r="O43" s="157"/>
      <c r="P43" s="153">
        <v>1027</v>
      </c>
      <c r="Q43" s="159"/>
      <c r="R43" s="153">
        <f>J43+L43+N43+P43</f>
        <v>4108</v>
      </c>
      <c r="S43" s="157">
        <f>K43+M43+O43+Q43</f>
        <v>2054</v>
      </c>
      <c r="T43" s="353"/>
    </row>
    <row r="44" spans="1:20" ht="48.75" customHeight="1" thickBot="1">
      <c r="A44" s="292"/>
      <c r="B44" s="295"/>
      <c r="C44" s="297"/>
      <c r="D44" s="342"/>
      <c r="E44" s="42" t="s">
        <v>34</v>
      </c>
      <c r="F44" s="343"/>
      <c r="G44" s="237">
        <v>1</v>
      </c>
      <c r="H44" s="238">
        <v>0.8</v>
      </c>
      <c r="I44" s="239">
        <v>0.95</v>
      </c>
      <c r="J44" s="211">
        <f>J42*100/J43</f>
        <v>94.9367088607595</v>
      </c>
      <c r="K44" s="214">
        <f>K42*100/K43</f>
        <v>92.01557935735151</v>
      </c>
      <c r="L44" s="211">
        <f aca="true" t="shared" si="6" ref="L44:R44">L42*100/L43</f>
        <v>94.9367088607595</v>
      </c>
      <c r="M44" s="212">
        <f t="shared" si="6"/>
        <v>81.98636806231742</v>
      </c>
      <c r="N44" s="211">
        <f t="shared" si="6"/>
        <v>94.9367088607595</v>
      </c>
      <c r="O44" s="212" t="e">
        <f t="shared" si="6"/>
        <v>#DIV/0!</v>
      </c>
      <c r="P44" s="211">
        <f t="shared" si="6"/>
        <v>95.13145082765335</v>
      </c>
      <c r="Q44" s="214" t="e">
        <f t="shared" si="6"/>
        <v>#DIV/0!</v>
      </c>
      <c r="R44" s="211">
        <f t="shared" si="6"/>
        <v>94.98539435248296</v>
      </c>
      <c r="S44" s="212">
        <f>S42*100/S43</f>
        <v>87.00097370983447</v>
      </c>
      <c r="T44" s="354"/>
    </row>
    <row r="45" spans="1:20" ht="40.5" customHeight="1">
      <c r="A45" s="292"/>
      <c r="B45" s="295"/>
      <c r="C45" s="297"/>
      <c r="D45" s="282" t="s">
        <v>65</v>
      </c>
      <c r="E45" s="45" t="s">
        <v>66</v>
      </c>
      <c r="F45" s="347" t="s">
        <v>39</v>
      </c>
      <c r="G45" s="215">
        <v>40</v>
      </c>
      <c r="H45" s="216">
        <v>43</v>
      </c>
      <c r="I45" s="217">
        <v>34</v>
      </c>
      <c r="J45" s="215">
        <v>3</v>
      </c>
      <c r="K45" s="217">
        <v>0</v>
      </c>
      <c r="L45" s="218">
        <v>9</v>
      </c>
      <c r="M45" s="219">
        <v>7</v>
      </c>
      <c r="N45" s="215">
        <v>11</v>
      </c>
      <c r="O45" s="217"/>
      <c r="P45" s="218">
        <v>11</v>
      </c>
      <c r="Q45" s="219"/>
      <c r="R45" s="215">
        <v>34</v>
      </c>
      <c r="S45" s="217">
        <f>K45+M45+O45+Q45</f>
        <v>7</v>
      </c>
      <c r="T45" s="344"/>
    </row>
    <row r="46" spans="1:20" ht="45" customHeight="1">
      <c r="A46" s="292"/>
      <c r="B46" s="295"/>
      <c r="C46" s="297"/>
      <c r="D46" s="283"/>
      <c r="E46" s="54" t="s">
        <v>67</v>
      </c>
      <c r="F46" s="348"/>
      <c r="G46" s="89">
        <v>40</v>
      </c>
      <c r="H46" s="139">
        <v>40</v>
      </c>
      <c r="I46" s="90">
        <v>38</v>
      </c>
      <c r="J46" s="89">
        <v>3</v>
      </c>
      <c r="K46" s="90">
        <v>0</v>
      </c>
      <c r="L46" s="220">
        <v>9</v>
      </c>
      <c r="M46" s="186">
        <v>9</v>
      </c>
      <c r="N46" s="89">
        <v>11</v>
      </c>
      <c r="O46" s="90"/>
      <c r="P46" s="220">
        <v>11</v>
      </c>
      <c r="Q46" s="186"/>
      <c r="R46" s="89">
        <v>38</v>
      </c>
      <c r="S46" s="217">
        <v>38</v>
      </c>
      <c r="T46" s="324"/>
    </row>
    <row r="47" spans="1:20" ht="17.25" customHeight="1" thickBot="1">
      <c r="A47" s="292"/>
      <c r="B47" s="295"/>
      <c r="C47" s="297"/>
      <c r="D47" s="284"/>
      <c r="E47" s="53" t="s">
        <v>34</v>
      </c>
      <c r="F47" s="348"/>
      <c r="G47" s="178">
        <f>G45*100/G46</f>
        <v>100</v>
      </c>
      <c r="H47" s="240">
        <f>H45*100/H46</f>
        <v>107.5</v>
      </c>
      <c r="I47" s="241">
        <f>I45*100/I46</f>
        <v>89.47368421052632</v>
      </c>
      <c r="J47" s="199">
        <f>J45*100/J46</f>
        <v>100</v>
      </c>
      <c r="K47" s="200">
        <v>0</v>
      </c>
      <c r="L47" s="201">
        <f aca="true" t="shared" si="7" ref="L47:Q47">L45*100/L46</f>
        <v>100</v>
      </c>
      <c r="M47" s="202">
        <f t="shared" si="7"/>
        <v>77.77777777777777</v>
      </c>
      <c r="N47" s="199">
        <f t="shared" si="7"/>
        <v>100</v>
      </c>
      <c r="O47" s="200" t="e">
        <f t="shared" si="7"/>
        <v>#DIV/0!</v>
      </c>
      <c r="P47" s="201">
        <f t="shared" si="7"/>
        <v>100</v>
      </c>
      <c r="Q47" s="202" t="e">
        <f t="shared" si="7"/>
        <v>#DIV/0!</v>
      </c>
      <c r="R47" s="199">
        <f>R45*100/R46</f>
        <v>89.47368421052632</v>
      </c>
      <c r="S47" s="242">
        <f>S45*100/S46</f>
        <v>18.42105263157895</v>
      </c>
      <c r="T47" s="345"/>
    </row>
    <row r="48" spans="1:20" ht="47.25" customHeight="1">
      <c r="A48" s="292"/>
      <c r="B48" s="295"/>
      <c r="C48" s="297"/>
      <c r="D48" s="282" t="s">
        <v>68</v>
      </c>
      <c r="E48" s="349" t="s">
        <v>69</v>
      </c>
      <c r="F48" s="347" t="s">
        <v>70</v>
      </c>
      <c r="G48" s="86"/>
      <c r="H48" s="137"/>
      <c r="I48" s="87"/>
      <c r="J48" s="86"/>
      <c r="K48" s="87">
        <v>2</v>
      </c>
      <c r="L48" s="226"/>
      <c r="M48" s="183"/>
      <c r="N48" s="86">
        <v>2</v>
      </c>
      <c r="O48" s="87"/>
      <c r="P48" s="226"/>
      <c r="Q48" s="183"/>
      <c r="R48" s="86">
        <v>2</v>
      </c>
      <c r="S48" s="87">
        <v>2</v>
      </c>
      <c r="T48" s="324"/>
    </row>
    <row r="49" spans="1:20" ht="33" customHeight="1">
      <c r="A49" s="292"/>
      <c r="B49" s="295"/>
      <c r="C49" s="297"/>
      <c r="D49" s="283"/>
      <c r="E49" s="350"/>
      <c r="F49" s="348"/>
      <c r="G49" s="89"/>
      <c r="H49" s="139"/>
      <c r="I49" s="90"/>
      <c r="J49" s="89"/>
      <c r="K49" s="90"/>
      <c r="L49" s="220"/>
      <c r="M49" s="186"/>
      <c r="N49" s="89"/>
      <c r="O49" s="90"/>
      <c r="P49" s="220"/>
      <c r="Q49" s="186"/>
      <c r="R49" s="89"/>
      <c r="S49" s="90"/>
      <c r="T49" s="324"/>
    </row>
    <row r="50" spans="1:20" ht="27.75" customHeight="1" thickBot="1">
      <c r="A50" s="292"/>
      <c r="B50" s="295"/>
      <c r="C50" s="297"/>
      <c r="D50" s="284"/>
      <c r="E50" s="351"/>
      <c r="F50" s="348"/>
      <c r="G50" s="243">
        <v>1</v>
      </c>
      <c r="H50" s="244">
        <v>0</v>
      </c>
      <c r="I50" s="245">
        <v>2</v>
      </c>
      <c r="J50" s="243"/>
      <c r="K50" s="245">
        <v>2</v>
      </c>
      <c r="L50" s="246"/>
      <c r="M50" s="247"/>
      <c r="N50" s="243">
        <v>2</v>
      </c>
      <c r="O50" s="245"/>
      <c r="P50" s="246"/>
      <c r="Q50" s="247"/>
      <c r="R50" s="243">
        <v>2</v>
      </c>
      <c r="S50" s="245">
        <v>2</v>
      </c>
      <c r="T50" s="324"/>
    </row>
    <row r="51" spans="1:20" ht="27" customHeight="1">
      <c r="A51" s="292"/>
      <c r="B51" s="295"/>
      <c r="C51" s="297"/>
      <c r="D51" s="282" t="s">
        <v>71</v>
      </c>
      <c r="E51" s="63" t="s">
        <v>72</v>
      </c>
      <c r="F51" s="315" t="s">
        <v>31</v>
      </c>
      <c r="G51" s="143">
        <v>16202.879999999997</v>
      </c>
      <c r="H51" s="144">
        <v>16080</v>
      </c>
      <c r="I51" s="168">
        <v>16537</v>
      </c>
      <c r="J51" s="169">
        <v>4134</v>
      </c>
      <c r="K51" s="170">
        <v>3702</v>
      </c>
      <c r="L51" s="143">
        <v>4134</v>
      </c>
      <c r="M51" s="168">
        <v>4628</v>
      </c>
      <c r="N51" s="143">
        <v>4134</v>
      </c>
      <c r="O51" s="168"/>
      <c r="P51" s="169">
        <v>4134</v>
      </c>
      <c r="Q51" s="183"/>
      <c r="R51" s="143">
        <v>16536.96</v>
      </c>
      <c r="S51" s="168">
        <f>K51+M51+O51+Q51</f>
        <v>8330</v>
      </c>
      <c r="T51" s="389" t="s">
        <v>228</v>
      </c>
    </row>
    <row r="52" spans="1:20" ht="46.5" customHeight="1">
      <c r="A52" s="292"/>
      <c r="B52" s="295"/>
      <c r="C52" s="297"/>
      <c r="D52" s="283"/>
      <c r="E52" s="114" t="s">
        <v>33</v>
      </c>
      <c r="F52" s="316"/>
      <c r="G52" s="153">
        <v>124737791</v>
      </c>
      <c r="H52" s="154">
        <v>118395054</v>
      </c>
      <c r="I52" s="157">
        <v>122273473</v>
      </c>
      <c r="J52" s="156">
        <v>122273473</v>
      </c>
      <c r="K52" s="159">
        <v>122273473</v>
      </c>
      <c r="L52" s="153">
        <v>122273473</v>
      </c>
      <c r="M52" s="157">
        <v>122273473</v>
      </c>
      <c r="N52" s="153"/>
      <c r="O52" s="157"/>
      <c r="P52" s="156"/>
      <c r="Q52" s="186"/>
      <c r="R52" s="153"/>
      <c r="S52" s="157"/>
      <c r="T52" s="353"/>
    </row>
    <row r="53" spans="1:20" ht="13.5" customHeight="1" thickBot="1">
      <c r="A53" s="292"/>
      <c r="B53" s="295"/>
      <c r="C53" s="297"/>
      <c r="D53" s="284"/>
      <c r="E53" s="51" t="s">
        <v>34</v>
      </c>
      <c r="F53" s="317"/>
      <c r="G53" s="248">
        <v>13.5</v>
      </c>
      <c r="H53" s="249">
        <v>13.6</v>
      </c>
      <c r="I53" s="250">
        <v>13.7</v>
      </c>
      <c r="J53" s="251">
        <f aca="true" t="shared" si="8" ref="J53:O53">J51/J52*100000</f>
        <v>3.3809459227513723</v>
      </c>
      <c r="K53" s="92">
        <f t="shared" si="8"/>
        <v>3.0276395273404884</v>
      </c>
      <c r="L53" s="252">
        <f t="shared" si="8"/>
        <v>3.3809459227513723</v>
      </c>
      <c r="M53" s="92">
        <f t="shared" si="8"/>
        <v>3.784958328614744</v>
      </c>
      <c r="N53" s="252" t="e">
        <f t="shared" si="8"/>
        <v>#DIV/0!</v>
      </c>
      <c r="O53" s="92" t="e">
        <f t="shared" si="8"/>
        <v>#DIV/0!</v>
      </c>
      <c r="P53" s="224" t="e">
        <f>P51/P52*100000</f>
        <v>#DIV/0!</v>
      </c>
      <c r="Q53" s="247" t="e">
        <f>Q51/Q52*100000</f>
        <v>#DIV/0!</v>
      </c>
      <c r="R53" s="248">
        <v>13.7</v>
      </c>
      <c r="S53" s="253" t="e">
        <f>S51/S52*100000</f>
        <v>#DIV/0!</v>
      </c>
      <c r="T53" s="354"/>
    </row>
    <row r="54" spans="1:20" ht="32.25" customHeight="1">
      <c r="A54" s="292"/>
      <c r="B54" s="295"/>
      <c r="C54" s="297"/>
      <c r="D54" s="282" t="s">
        <v>73</v>
      </c>
      <c r="E54" s="63" t="s">
        <v>74</v>
      </c>
      <c r="F54" s="315" t="s">
        <v>31</v>
      </c>
      <c r="G54" s="143">
        <v>1510</v>
      </c>
      <c r="H54" s="144">
        <v>1923</v>
      </c>
      <c r="I54" s="168">
        <v>1650</v>
      </c>
      <c r="J54" s="226">
        <v>412</v>
      </c>
      <c r="K54" s="183"/>
      <c r="L54" s="86">
        <v>412</v>
      </c>
      <c r="M54" s="87"/>
      <c r="N54" s="86">
        <v>412</v>
      </c>
      <c r="O54" s="87"/>
      <c r="P54" s="226">
        <v>412</v>
      </c>
      <c r="Q54" s="87"/>
      <c r="R54" s="218"/>
      <c r="S54" s="217"/>
      <c r="T54" s="328" t="s">
        <v>229</v>
      </c>
    </row>
    <row r="55" spans="1:20" ht="42.75" customHeight="1">
      <c r="A55" s="292"/>
      <c r="B55" s="295"/>
      <c r="C55" s="297"/>
      <c r="D55" s="283"/>
      <c r="E55" s="61" t="s">
        <v>75</v>
      </c>
      <c r="F55" s="316"/>
      <c r="G55" s="153">
        <v>124737791</v>
      </c>
      <c r="H55" s="154">
        <v>118395054</v>
      </c>
      <c r="I55" s="157">
        <v>122273473</v>
      </c>
      <c r="J55" s="220"/>
      <c r="K55" s="186"/>
      <c r="L55" s="89"/>
      <c r="M55" s="90"/>
      <c r="N55" s="89"/>
      <c r="O55" s="90"/>
      <c r="P55" s="220"/>
      <c r="Q55" s="90"/>
      <c r="R55" s="220"/>
      <c r="S55" s="90"/>
      <c r="T55" s="329"/>
    </row>
    <row r="56" spans="1:20" ht="13.5" customHeight="1" thickBot="1">
      <c r="A56" s="292"/>
      <c r="B56" s="295"/>
      <c r="C56" s="297"/>
      <c r="D56" s="284"/>
      <c r="E56" s="62" t="s">
        <v>76</v>
      </c>
      <c r="F56" s="316"/>
      <c r="G56" s="254">
        <f>G54/G55*100000</f>
        <v>1.210539314424768</v>
      </c>
      <c r="H56" s="255" t="s">
        <v>77</v>
      </c>
      <c r="I56" s="256">
        <f>I54/I55*100000</f>
        <v>1.3494341491387916</v>
      </c>
      <c r="J56" s="257" t="e">
        <f aca="true" t="shared" si="9" ref="J56:S56">J54/J55*100000</f>
        <v>#DIV/0!</v>
      </c>
      <c r="K56" s="258" t="e">
        <f t="shared" si="9"/>
        <v>#DIV/0!</v>
      </c>
      <c r="L56" s="254" t="e">
        <f t="shared" si="9"/>
        <v>#DIV/0!</v>
      </c>
      <c r="M56" s="256" t="e">
        <f t="shared" si="9"/>
        <v>#DIV/0!</v>
      </c>
      <c r="N56" s="254" t="e">
        <f t="shared" si="9"/>
        <v>#DIV/0!</v>
      </c>
      <c r="O56" s="256" t="e">
        <f t="shared" si="9"/>
        <v>#DIV/0!</v>
      </c>
      <c r="P56" s="257" t="e">
        <f t="shared" si="9"/>
        <v>#DIV/0!</v>
      </c>
      <c r="Q56" s="256" t="e">
        <f t="shared" si="9"/>
        <v>#DIV/0!</v>
      </c>
      <c r="R56" s="257" t="e">
        <f t="shared" si="9"/>
        <v>#DIV/0!</v>
      </c>
      <c r="S56" s="256" t="e">
        <f t="shared" si="9"/>
        <v>#DIV/0!</v>
      </c>
      <c r="T56" s="330"/>
    </row>
    <row r="57" spans="1:20" ht="58.5" customHeight="1">
      <c r="A57" s="292"/>
      <c r="B57" s="295"/>
      <c r="C57" s="297"/>
      <c r="D57" s="282" t="s">
        <v>78</v>
      </c>
      <c r="E57" s="45" t="s">
        <v>79</v>
      </c>
      <c r="F57" s="375" t="s">
        <v>39</v>
      </c>
      <c r="G57" s="259">
        <v>0.86</v>
      </c>
      <c r="H57" s="144">
        <v>9376</v>
      </c>
      <c r="I57" s="168">
        <v>10952</v>
      </c>
      <c r="J57" s="169">
        <f>J59*J58/100</f>
        <v>2778.916</v>
      </c>
      <c r="K57" s="170">
        <v>2323</v>
      </c>
      <c r="L57" s="143">
        <f>L59*L58/100</f>
        <v>5708.99</v>
      </c>
      <c r="M57" s="168">
        <v>4959</v>
      </c>
      <c r="N57" s="143">
        <f>N59*N58/100</f>
        <v>8500.716</v>
      </c>
      <c r="O57" s="168"/>
      <c r="P57" s="169">
        <f>P59*P58/100</f>
        <v>10952.55</v>
      </c>
      <c r="Q57" s="87"/>
      <c r="R57" s="169">
        <f>R59*R58/100</f>
        <v>10952.55</v>
      </c>
      <c r="S57" s="168">
        <f>K57+M57+O57</f>
        <v>7282</v>
      </c>
      <c r="T57" s="352" t="s">
        <v>231</v>
      </c>
    </row>
    <row r="58" spans="1:20" ht="61.5" customHeight="1">
      <c r="A58" s="292"/>
      <c r="B58" s="295"/>
      <c r="C58" s="297"/>
      <c r="D58" s="283"/>
      <c r="E58" s="71" t="s">
        <v>80</v>
      </c>
      <c r="F58" s="376"/>
      <c r="G58" s="260">
        <v>0.86</v>
      </c>
      <c r="H58" s="154">
        <v>12567</v>
      </c>
      <c r="I58" s="157">
        <v>12825</v>
      </c>
      <c r="J58" s="156">
        <v>3254</v>
      </c>
      <c r="K58" s="159">
        <v>3266</v>
      </c>
      <c r="L58" s="153">
        <v>6685</v>
      </c>
      <c r="M58" s="157">
        <v>6648</v>
      </c>
      <c r="N58" s="153">
        <v>9954</v>
      </c>
      <c r="O58" s="157"/>
      <c r="P58" s="220">
        <v>12825</v>
      </c>
      <c r="Q58" s="90"/>
      <c r="R58" s="156">
        <v>12825</v>
      </c>
      <c r="S58" s="157">
        <f>K58+M58+O58+Q58</f>
        <v>9914</v>
      </c>
      <c r="T58" s="353"/>
    </row>
    <row r="59" spans="1:20" ht="14.25" customHeight="1" thickBot="1">
      <c r="A59" s="292"/>
      <c r="B59" s="295"/>
      <c r="C59" s="297"/>
      <c r="D59" s="284"/>
      <c r="E59" s="51" t="s">
        <v>34</v>
      </c>
      <c r="F59" s="377"/>
      <c r="G59" s="187">
        <v>0.86</v>
      </c>
      <c r="H59" s="188" t="s">
        <v>81</v>
      </c>
      <c r="I59" s="189" t="s">
        <v>82</v>
      </c>
      <c r="J59" s="164">
        <v>85.4</v>
      </c>
      <c r="K59" s="166">
        <f aca="true" t="shared" si="10" ref="K59:S59">K57*100/K58</f>
        <v>71.12676056338029</v>
      </c>
      <c r="L59" s="167">
        <v>85.4</v>
      </c>
      <c r="M59" s="165">
        <f t="shared" si="10"/>
        <v>74.59386281588448</v>
      </c>
      <c r="N59" s="167">
        <v>85.4</v>
      </c>
      <c r="O59" s="165" t="e">
        <f t="shared" si="10"/>
        <v>#DIV/0!</v>
      </c>
      <c r="P59" s="164">
        <v>85.4</v>
      </c>
      <c r="Q59" s="165" t="e">
        <f t="shared" si="10"/>
        <v>#DIV/0!</v>
      </c>
      <c r="R59" s="164">
        <v>85.4</v>
      </c>
      <c r="S59" s="165">
        <f t="shared" si="10"/>
        <v>73.45168448658463</v>
      </c>
      <c r="T59" s="354"/>
    </row>
    <row r="60" spans="1:21" ht="29.25" customHeight="1">
      <c r="A60" s="292"/>
      <c r="B60" s="295"/>
      <c r="C60" s="297"/>
      <c r="D60" s="282" t="s">
        <v>83</v>
      </c>
      <c r="E60" s="70" t="s">
        <v>84</v>
      </c>
      <c r="F60" s="338" t="s">
        <v>39</v>
      </c>
      <c r="G60" s="143">
        <v>16203</v>
      </c>
      <c r="H60" s="261">
        <v>16080</v>
      </c>
      <c r="I60" s="168">
        <v>16537</v>
      </c>
      <c r="J60" s="169">
        <v>4134</v>
      </c>
      <c r="K60" s="170">
        <v>3702</v>
      </c>
      <c r="L60" s="143">
        <v>4134</v>
      </c>
      <c r="M60" s="168">
        <v>4628</v>
      </c>
      <c r="N60" s="143">
        <v>4134</v>
      </c>
      <c r="O60" s="168"/>
      <c r="P60" s="169">
        <v>4135</v>
      </c>
      <c r="Q60" s="183"/>
      <c r="R60" s="143">
        <f>J60+L60+N60+P60</f>
        <v>16537</v>
      </c>
      <c r="S60" s="168">
        <f>K60+M60+O60+Q60</f>
        <v>8330</v>
      </c>
      <c r="T60" s="325"/>
      <c r="U60" s="65"/>
    </row>
    <row r="61" spans="1:20" ht="44.25" customHeight="1" thickBot="1">
      <c r="A61" s="292"/>
      <c r="B61" s="295"/>
      <c r="C61" s="297"/>
      <c r="D61" s="283"/>
      <c r="E61" s="42" t="s">
        <v>85</v>
      </c>
      <c r="F61" s="339"/>
      <c r="G61" s="153">
        <v>16203</v>
      </c>
      <c r="H61" s="262">
        <v>15886</v>
      </c>
      <c r="I61" s="157">
        <v>16537</v>
      </c>
      <c r="J61" s="156">
        <v>4134</v>
      </c>
      <c r="K61" s="159">
        <v>4134</v>
      </c>
      <c r="L61" s="153">
        <v>4134</v>
      </c>
      <c r="M61" s="157">
        <v>4134</v>
      </c>
      <c r="N61" s="263">
        <v>4134</v>
      </c>
      <c r="O61" s="253"/>
      <c r="P61" s="156">
        <v>4135</v>
      </c>
      <c r="Q61" s="186"/>
      <c r="R61" s="153">
        <f>J61+L61+N61+P61</f>
        <v>16537</v>
      </c>
      <c r="S61" s="172">
        <f>K61+M61+O61+Q61</f>
        <v>8268</v>
      </c>
      <c r="T61" s="326"/>
    </row>
    <row r="62" spans="1:20" ht="15" customHeight="1" thickBot="1">
      <c r="A62" s="293"/>
      <c r="B62" s="296"/>
      <c r="C62" s="298"/>
      <c r="D62" s="284"/>
      <c r="E62" s="51" t="s">
        <v>34</v>
      </c>
      <c r="F62" s="340"/>
      <c r="G62" s="193">
        <f>G60/G61*100</f>
        <v>100</v>
      </c>
      <c r="H62" s="234">
        <v>98.79</v>
      </c>
      <c r="I62" s="92">
        <f>I60*100/I61</f>
        <v>100</v>
      </c>
      <c r="J62" s="227">
        <f>J60*100/J61</f>
        <v>100</v>
      </c>
      <c r="K62" s="228">
        <f>K60*100/K61</f>
        <v>89.5500725689405</v>
      </c>
      <c r="L62" s="91">
        <f aca="true" t="shared" si="11" ref="L62:R62">L60*100/L61</f>
        <v>100</v>
      </c>
      <c r="M62" s="92">
        <f>M60*100/M61</f>
        <v>111.9496855345912</v>
      </c>
      <c r="N62" s="264">
        <f t="shared" si="11"/>
        <v>100</v>
      </c>
      <c r="O62" s="265" t="e">
        <f t="shared" si="11"/>
        <v>#DIV/0!</v>
      </c>
      <c r="P62" s="227">
        <f t="shared" si="11"/>
        <v>100</v>
      </c>
      <c r="Q62" s="228"/>
      <c r="R62" s="91">
        <f t="shared" si="11"/>
        <v>100</v>
      </c>
      <c r="S62" s="266">
        <v>100</v>
      </c>
      <c r="T62" s="327"/>
    </row>
    <row r="63" ht="15">
      <c r="D63" s="93"/>
    </row>
    <row r="64" ht="15">
      <c r="D64" s="93"/>
    </row>
    <row r="65" ht="15">
      <c r="D65" s="93"/>
    </row>
    <row r="66" ht="15">
      <c r="D66" s="93"/>
    </row>
    <row r="67" ht="15">
      <c r="D67" s="93"/>
    </row>
    <row r="68" ht="15">
      <c r="D68" s="93"/>
    </row>
    <row r="69" ht="15">
      <c r="D69" s="93"/>
    </row>
    <row r="70" ht="15">
      <c r="D70" s="93"/>
    </row>
    <row r="71" ht="15">
      <c r="D71" s="93"/>
    </row>
    <row r="72" ht="15">
      <c r="D72" s="93"/>
    </row>
    <row r="73" ht="15">
      <c r="D73" s="93"/>
    </row>
    <row r="74" ht="15">
      <c r="D74" s="93"/>
    </row>
    <row r="75" ht="15">
      <c r="D75" s="93"/>
    </row>
    <row r="76" ht="15">
      <c r="D76" s="93"/>
    </row>
    <row r="77" ht="15">
      <c r="D77" s="93"/>
    </row>
    <row r="78" ht="15">
      <c r="D78" s="93"/>
    </row>
    <row r="79" ht="15">
      <c r="D79" s="93"/>
    </row>
    <row r="80" ht="15">
      <c r="D80" s="93"/>
    </row>
    <row r="81" ht="15">
      <c r="D81" s="93"/>
    </row>
    <row r="82" ht="15">
      <c r="D82" s="93"/>
    </row>
    <row r="83" ht="15">
      <c r="D83" s="93"/>
    </row>
    <row r="84" ht="15">
      <c r="D84" s="93"/>
    </row>
    <row r="85" ht="15">
      <c r="D85" s="93"/>
    </row>
    <row r="86" ht="15">
      <c r="D86" s="93"/>
    </row>
    <row r="87" ht="15">
      <c r="D87" s="93"/>
    </row>
    <row r="88" ht="15">
      <c r="D88" s="93"/>
    </row>
    <row r="89" ht="15">
      <c r="D89" s="93"/>
    </row>
    <row r="90" ht="15">
      <c r="D90" s="93"/>
    </row>
    <row r="91" ht="15">
      <c r="D91" s="93"/>
    </row>
    <row r="92" ht="15">
      <c r="D92" s="93"/>
    </row>
    <row r="93" ht="15">
      <c r="D93" s="93"/>
    </row>
  </sheetData>
  <sheetProtection/>
  <mergeCells count="86">
    <mergeCell ref="F54:F56"/>
    <mergeCell ref="A4:S4"/>
    <mergeCell ref="A2:S2"/>
    <mergeCell ref="F57:F59"/>
    <mergeCell ref="J13:J14"/>
    <mergeCell ref="K13:K14"/>
    <mergeCell ref="L13:L14"/>
    <mergeCell ref="M13:M14"/>
    <mergeCell ref="N13:N14"/>
    <mergeCell ref="A12:A14"/>
    <mergeCell ref="A7:D7"/>
    <mergeCell ref="E7:T7"/>
    <mergeCell ref="E8:T8"/>
    <mergeCell ref="E9:T9"/>
    <mergeCell ref="A8:D8"/>
    <mergeCell ref="T51:T53"/>
    <mergeCell ref="T57:T59"/>
    <mergeCell ref="A9:D9"/>
    <mergeCell ref="P13:P14"/>
    <mergeCell ref="Q13:Q14"/>
    <mergeCell ref="B12:B14"/>
    <mergeCell ref="D12:D14"/>
    <mergeCell ref="C12:C14"/>
    <mergeCell ref="G12:G14"/>
    <mergeCell ref="F12:F14"/>
    <mergeCell ref="J12:K12"/>
    <mergeCell ref="E12:E14"/>
    <mergeCell ref="O13:O14"/>
    <mergeCell ref="F21:F23"/>
    <mergeCell ref="R13:R14"/>
    <mergeCell ref="L12:M12"/>
    <mergeCell ref="T42:T44"/>
    <mergeCell ref="F60:F62"/>
    <mergeCell ref="D42:D44"/>
    <mergeCell ref="F42:F44"/>
    <mergeCell ref="T45:T47"/>
    <mergeCell ref="T36:T38"/>
    <mergeCell ref="T60:T62"/>
    <mergeCell ref="D39:D41"/>
    <mergeCell ref="F39:F41"/>
    <mergeCell ref="D45:D47"/>
    <mergeCell ref="F45:F47"/>
    <mergeCell ref="D48:D50"/>
    <mergeCell ref="E48:E50"/>
    <mergeCell ref="F48:F50"/>
    <mergeCell ref="T54:T56"/>
    <mergeCell ref="D51:D53"/>
    <mergeCell ref="F51:F53"/>
    <mergeCell ref="F33:F35"/>
    <mergeCell ref="T48:T50"/>
    <mergeCell ref="T30:T32"/>
    <mergeCell ref="T15:T17"/>
    <mergeCell ref="T18:T20"/>
    <mergeCell ref="T21:T23"/>
    <mergeCell ref="T33:T35"/>
    <mergeCell ref="T24:T26"/>
    <mergeCell ref="F30:F32"/>
    <mergeCell ref="F24:F26"/>
    <mergeCell ref="N12:O12"/>
    <mergeCell ref="I12:I14"/>
    <mergeCell ref="H12:H13"/>
    <mergeCell ref="F15:F17"/>
    <mergeCell ref="F18:F20"/>
    <mergeCell ref="P10:Q10"/>
    <mergeCell ref="R10:T10"/>
    <mergeCell ref="P12:Q12"/>
    <mergeCell ref="R12:S12"/>
    <mergeCell ref="T27:T29"/>
    <mergeCell ref="S13:S14"/>
    <mergeCell ref="T12:T14"/>
    <mergeCell ref="D36:D38"/>
    <mergeCell ref="F36:F38"/>
    <mergeCell ref="F27:F29"/>
    <mergeCell ref="A15:A62"/>
    <mergeCell ref="B15:B62"/>
    <mergeCell ref="C15:C62"/>
    <mergeCell ref="D15:D17"/>
    <mergeCell ref="D18:D20"/>
    <mergeCell ref="D21:D23"/>
    <mergeCell ref="D24:D26"/>
    <mergeCell ref="D57:D59"/>
    <mergeCell ref="D60:D62"/>
    <mergeCell ref="D27:D29"/>
    <mergeCell ref="D54:D56"/>
    <mergeCell ref="D30:D32"/>
    <mergeCell ref="D33:D35"/>
  </mergeCells>
  <printOptions horizontalCentered="1" verticalCentered="1"/>
  <pageMargins left="0.25" right="0.25" top="0.75" bottom="0.75" header="0.3" footer="0.3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0"/>
  <sheetViews>
    <sheetView zoomScale="110" zoomScaleNormal="110" zoomScalePageLayoutView="0" workbookViewId="0" topLeftCell="A28">
      <selection activeCell="AG52" sqref="AG52:AJ52"/>
    </sheetView>
  </sheetViews>
  <sheetFormatPr defaultColWidth="11.421875" defaultRowHeight="15"/>
  <cols>
    <col min="1" max="1" width="3.140625" style="7" customWidth="1"/>
    <col min="2" max="2" width="14.7109375" style="7" customWidth="1"/>
    <col min="3" max="3" width="11.421875" style="7" customWidth="1"/>
    <col min="4" max="4" width="9.8515625" style="7" customWidth="1"/>
    <col min="5" max="5" width="8.7109375" style="7" customWidth="1"/>
    <col min="6" max="6" width="7.8515625" style="7" customWidth="1"/>
    <col min="7" max="58" width="2.421875" style="7" customWidth="1"/>
    <col min="59" max="61" width="9.57421875" style="7" customWidth="1"/>
    <col min="62" max="16384" width="11.421875" style="7" customWidth="1"/>
  </cols>
  <sheetData>
    <row r="1" spans="1:58" ht="12">
      <c r="A1" s="5"/>
      <c r="B1" s="6"/>
      <c r="C1" s="494" t="s">
        <v>86</v>
      </c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</row>
    <row r="2" spans="1:58" ht="12">
      <c r="A2" s="5"/>
      <c r="B2" s="6"/>
      <c r="C2" s="494" t="s">
        <v>87</v>
      </c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</row>
    <row r="3" spans="1:58" ht="12">
      <c r="A3" s="5"/>
      <c r="B3" s="6"/>
      <c r="C3" s="495" t="s">
        <v>88</v>
      </c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495"/>
      <c r="AI3" s="495"/>
      <c r="AJ3" s="495"/>
      <c r="AK3" s="495"/>
      <c r="AL3" s="495"/>
      <c r="AM3" s="495"/>
      <c r="AN3" s="495"/>
      <c r="AO3" s="495"/>
      <c r="AP3" s="495"/>
      <c r="AQ3" s="495"/>
      <c r="AR3" s="495"/>
      <c r="AS3" s="495"/>
      <c r="AT3" s="495"/>
      <c r="AU3" s="495"/>
      <c r="AV3" s="495"/>
      <c r="AW3" s="495"/>
      <c r="AX3" s="495"/>
      <c r="AY3" s="495"/>
      <c r="AZ3" s="495"/>
      <c r="BA3" s="495"/>
      <c r="BB3" s="495"/>
      <c r="BC3" s="495"/>
      <c r="BD3" s="495"/>
      <c r="BE3" s="495"/>
      <c r="BF3" s="495"/>
    </row>
    <row r="4" spans="1:41" ht="12">
      <c r="A4" s="5"/>
      <c r="B4" s="6"/>
      <c r="Q4" s="8"/>
      <c r="R4" s="8"/>
      <c r="S4" s="8"/>
      <c r="T4" s="9"/>
      <c r="U4" s="9"/>
      <c r="V4" s="9"/>
      <c r="W4" s="9"/>
      <c r="X4" s="9"/>
      <c r="Y4" s="9" t="s">
        <v>89</v>
      </c>
      <c r="Z4" s="9"/>
      <c r="AA4" s="9"/>
      <c r="AB4" s="9"/>
      <c r="AC4" s="9"/>
      <c r="AD4" s="9"/>
      <c r="AE4" s="9"/>
      <c r="AF4" s="9"/>
      <c r="AG4" s="9"/>
      <c r="AH4" s="9"/>
      <c r="AI4" s="5"/>
      <c r="AJ4" s="5"/>
      <c r="AK4" s="5"/>
      <c r="AL4" s="5"/>
      <c r="AM4" s="5"/>
      <c r="AN4" s="5"/>
      <c r="AO4" s="5"/>
    </row>
    <row r="5" spans="1:34" ht="12">
      <c r="A5" s="5"/>
      <c r="B5" s="6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62" ht="12.75" thickBot="1">
      <c r="A6" s="496" t="s">
        <v>90</v>
      </c>
      <c r="B6" s="499" t="s">
        <v>91</v>
      </c>
      <c r="C6" s="502" t="s">
        <v>92</v>
      </c>
      <c r="D6" s="502" t="s">
        <v>93</v>
      </c>
      <c r="E6" s="502" t="s">
        <v>94</v>
      </c>
      <c r="F6" s="268" t="s">
        <v>95</v>
      </c>
      <c r="G6" s="505">
        <v>2016</v>
      </c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  <c r="AD6" s="505"/>
      <c r="AE6" s="505"/>
      <c r="AF6" s="505"/>
      <c r="AG6" s="505"/>
      <c r="AH6" s="505"/>
      <c r="AI6" s="505"/>
      <c r="AJ6" s="505"/>
      <c r="AK6" s="505"/>
      <c r="AL6" s="505"/>
      <c r="AM6" s="505"/>
      <c r="AN6" s="505"/>
      <c r="AO6" s="505"/>
      <c r="AP6" s="505"/>
      <c r="AQ6" s="505"/>
      <c r="AR6" s="505"/>
      <c r="AS6" s="505"/>
      <c r="AT6" s="505"/>
      <c r="AU6" s="505"/>
      <c r="AV6" s="505"/>
      <c r="AW6" s="505"/>
      <c r="AX6" s="505"/>
      <c r="AY6" s="505"/>
      <c r="AZ6" s="505"/>
      <c r="BA6" s="505"/>
      <c r="BB6" s="505"/>
      <c r="BC6" s="505"/>
      <c r="BD6" s="505"/>
      <c r="BE6" s="505"/>
      <c r="BF6" s="505"/>
      <c r="BG6" s="269"/>
      <c r="BH6" s="270"/>
      <c r="BI6" s="271"/>
      <c r="BJ6" s="464" t="s">
        <v>96</v>
      </c>
    </row>
    <row r="7" spans="1:62" ht="12">
      <c r="A7" s="497"/>
      <c r="B7" s="500"/>
      <c r="C7" s="503"/>
      <c r="D7" s="503"/>
      <c r="E7" s="503"/>
      <c r="F7" s="272" t="s">
        <v>97</v>
      </c>
      <c r="G7" s="506" t="s">
        <v>98</v>
      </c>
      <c r="H7" s="507"/>
      <c r="I7" s="507"/>
      <c r="J7" s="507"/>
      <c r="K7" s="508"/>
      <c r="L7" s="509" t="s">
        <v>99</v>
      </c>
      <c r="M7" s="509"/>
      <c r="N7" s="509"/>
      <c r="O7" s="509"/>
      <c r="P7" s="509" t="s">
        <v>100</v>
      </c>
      <c r="Q7" s="509"/>
      <c r="R7" s="509"/>
      <c r="S7" s="509"/>
      <c r="T7" s="510"/>
      <c r="U7" s="511" t="s">
        <v>101</v>
      </c>
      <c r="V7" s="509"/>
      <c r="W7" s="509"/>
      <c r="X7" s="509"/>
      <c r="Y7" s="509" t="s">
        <v>102</v>
      </c>
      <c r="Z7" s="509"/>
      <c r="AA7" s="509"/>
      <c r="AB7" s="509"/>
      <c r="AC7" s="509" t="s">
        <v>103</v>
      </c>
      <c r="AD7" s="509"/>
      <c r="AE7" s="509"/>
      <c r="AF7" s="510"/>
      <c r="AG7" s="511" t="s">
        <v>104</v>
      </c>
      <c r="AH7" s="509"/>
      <c r="AI7" s="509"/>
      <c r="AJ7" s="509"/>
      <c r="AK7" s="509" t="s">
        <v>105</v>
      </c>
      <c r="AL7" s="509"/>
      <c r="AM7" s="509"/>
      <c r="AN7" s="509"/>
      <c r="AO7" s="509"/>
      <c r="AP7" s="509" t="s">
        <v>106</v>
      </c>
      <c r="AQ7" s="509"/>
      <c r="AR7" s="509"/>
      <c r="AS7" s="510"/>
      <c r="AT7" s="511" t="s">
        <v>107</v>
      </c>
      <c r="AU7" s="509"/>
      <c r="AV7" s="509"/>
      <c r="AW7" s="509"/>
      <c r="AX7" s="509" t="s">
        <v>108</v>
      </c>
      <c r="AY7" s="509"/>
      <c r="AZ7" s="509"/>
      <c r="BA7" s="509"/>
      <c r="BB7" s="509" t="s">
        <v>109</v>
      </c>
      <c r="BC7" s="509"/>
      <c r="BD7" s="509"/>
      <c r="BE7" s="509"/>
      <c r="BF7" s="510"/>
      <c r="BG7" s="273"/>
      <c r="BH7" s="273"/>
      <c r="BI7" s="274"/>
      <c r="BJ7" s="464"/>
    </row>
    <row r="8" spans="1:62" ht="12">
      <c r="A8" s="497"/>
      <c r="B8" s="500"/>
      <c r="C8" s="503"/>
      <c r="D8" s="503"/>
      <c r="E8" s="503"/>
      <c r="F8" s="272" t="s">
        <v>110</v>
      </c>
      <c r="G8" s="275">
        <v>1</v>
      </c>
      <c r="H8" s="268">
        <v>2</v>
      </c>
      <c r="I8" s="268">
        <v>3</v>
      </c>
      <c r="J8" s="268">
        <v>4</v>
      </c>
      <c r="K8" s="268">
        <v>5</v>
      </c>
      <c r="L8" s="268">
        <v>1</v>
      </c>
      <c r="M8" s="268">
        <v>2</v>
      </c>
      <c r="N8" s="268">
        <v>3</v>
      </c>
      <c r="O8" s="268">
        <v>4</v>
      </c>
      <c r="P8" s="268">
        <v>1</v>
      </c>
      <c r="Q8" s="268">
        <v>2</v>
      </c>
      <c r="R8" s="268">
        <v>3</v>
      </c>
      <c r="S8" s="268">
        <v>4</v>
      </c>
      <c r="T8" s="276">
        <v>5</v>
      </c>
      <c r="U8" s="275">
        <v>1</v>
      </c>
      <c r="V8" s="268">
        <v>2</v>
      </c>
      <c r="W8" s="268">
        <v>3</v>
      </c>
      <c r="X8" s="268">
        <v>4</v>
      </c>
      <c r="Y8" s="268">
        <v>1</v>
      </c>
      <c r="Z8" s="268">
        <v>2</v>
      </c>
      <c r="AA8" s="268">
        <v>3</v>
      </c>
      <c r="AB8" s="268">
        <v>4</v>
      </c>
      <c r="AC8" s="268">
        <v>1</v>
      </c>
      <c r="AD8" s="268">
        <v>2</v>
      </c>
      <c r="AE8" s="268">
        <v>3</v>
      </c>
      <c r="AF8" s="276">
        <v>4</v>
      </c>
      <c r="AG8" s="275">
        <v>1</v>
      </c>
      <c r="AH8" s="268">
        <v>2</v>
      </c>
      <c r="AI8" s="268">
        <v>3</v>
      </c>
      <c r="AJ8" s="268">
        <v>4</v>
      </c>
      <c r="AK8" s="268">
        <v>1</v>
      </c>
      <c r="AL8" s="268">
        <v>2</v>
      </c>
      <c r="AM8" s="268">
        <v>3</v>
      </c>
      <c r="AN8" s="268">
        <v>4</v>
      </c>
      <c r="AO8" s="268">
        <v>5</v>
      </c>
      <c r="AP8" s="268">
        <v>1</v>
      </c>
      <c r="AQ8" s="268">
        <v>2</v>
      </c>
      <c r="AR8" s="268">
        <v>3</v>
      </c>
      <c r="AS8" s="276">
        <v>4</v>
      </c>
      <c r="AT8" s="275">
        <v>1</v>
      </c>
      <c r="AU8" s="268">
        <v>2</v>
      </c>
      <c r="AV8" s="268">
        <v>3</v>
      </c>
      <c r="AW8" s="268">
        <v>4</v>
      </c>
      <c r="AX8" s="268">
        <v>1</v>
      </c>
      <c r="AY8" s="268">
        <v>2</v>
      </c>
      <c r="AZ8" s="268">
        <v>3</v>
      </c>
      <c r="BA8" s="268">
        <v>4</v>
      </c>
      <c r="BB8" s="268">
        <v>1</v>
      </c>
      <c r="BC8" s="268">
        <v>2</v>
      </c>
      <c r="BD8" s="268">
        <v>3</v>
      </c>
      <c r="BE8" s="268">
        <v>4</v>
      </c>
      <c r="BF8" s="276">
        <v>5</v>
      </c>
      <c r="BG8" s="486" t="s">
        <v>111</v>
      </c>
      <c r="BH8" s="486"/>
      <c r="BI8" s="274"/>
      <c r="BJ8" s="464"/>
    </row>
    <row r="9" spans="1:62" ht="12.75" thickBot="1">
      <c r="A9" s="498"/>
      <c r="B9" s="501"/>
      <c r="C9" s="504"/>
      <c r="D9" s="504"/>
      <c r="E9" s="504"/>
      <c r="F9" s="272" t="s">
        <v>110</v>
      </c>
      <c r="G9" s="277">
        <v>1</v>
      </c>
      <c r="H9" s="278">
        <v>2</v>
      </c>
      <c r="I9" s="278">
        <v>3</v>
      </c>
      <c r="J9" s="278">
        <v>4</v>
      </c>
      <c r="K9" s="278">
        <v>5</v>
      </c>
      <c r="L9" s="278">
        <v>6</v>
      </c>
      <c r="M9" s="278">
        <v>7</v>
      </c>
      <c r="N9" s="278">
        <v>8</v>
      </c>
      <c r="O9" s="278">
        <v>9</v>
      </c>
      <c r="P9" s="278">
        <v>10</v>
      </c>
      <c r="Q9" s="278">
        <v>11</v>
      </c>
      <c r="R9" s="278">
        <v>12</v>
      </c>
      <c r="S9" s="278">
        <v>13</v>
      </c>
      <c r="T9" s="279">
        <v>14</v>
      </c>
      <c r="U9" s="277">
        <v>15</v>
      </c>
      <c r="V9" s="278">
        <v>16</v>
      </c>
      <c r="W9" s="278">
        <v>17</v>
      </c>
      <c r="X9" s="278">
        <v>18</v>
      </c>
      <c r="Y9" s="278">
        <v>1</v>
      </c>
      <c r="Z9" s="278">
        <v>20</v>
      </c>
      <c r="AA9" s="278">
        <v>21</v>
      </c>
      <c r="AB9" s="278">
        <v>22</v>
      </c>
      <c r="AC9" s="278">
        <v>23</v>
      </c>
      <c r="AD9" s="278">
        <v>24</v>
      </c>
      <c r="AE9" s="278">
        <v>25</v>
      </c>
      <c r="AF9" s="279">
        <v>26</v>
      </c>
      <c r="AG9" s="277">
        <v>27</v>
      </c>
      <c r="AH9" s="278">
        <v>28</v>
      </c>
      <c r="AI9" s="278">
        <v>29</v>
      </c>
      <c r="AJ9" s="278">
        <v>30</v>
      </c>
      <c r="AK9" s="278">
        <v>31</v>
      </c>
      <c r="AL9" s="278">
        <v>32</v>
      </c>
      <c r="AM9" s="278">
        <v>33</v>
      </c>
      <c r="AN9" s="278">
        <v>34</v>
      </c>
      <c r="AO9" s="278">
        <v>35</v>
      </c>
      <c r="AP9" s="278">
        <v>36</v>
      </c>
      <c r="AQ9" s="278">
        <v>37</v>
      </c>
      <c r="AR9" s="278">
        <v>38</v>
      </c>
      <c r="AS9" s="279">
        <v>39</v>
      </c>
      <c r="AT9" s="277">
        <v>40</v>
      </c>
      <c r="AU9" s="278">
        <v>41</v>
      </c>
      <c r="AV9" s="278">
        <v>42</v>
      </c>
      <c r="AW9" s="278">
        <v>43</v>
      </c>
      <c r="AX9" s="278">
        <v>44</v>
      </c>
      <c r="AY9" s="278">
        <v>45</v>
      </c>
      <c r="AZ9" s="278">
        <v>46</v>
      </c>
      <c r="BA9" s="278">
        <v>47</v>
      </c>
      <c r="BB9" s="278">
        <v>48</v>
      </c>
      <c r="BC9" s="278">
        <v>49</v>
      </c>
      <c r="BD9" s="278">
        <v>50</v>
      </c>
      <c r="BE9" s="278">
        <v>51</v>
      </c>
      <c r="BF9" s="279">
        <v>52</v>
      </c>
      <c r="BG9" s="280"/>
      <c r="BH9" s="280"/>
      <c r="BI9" s="281"/>
      <c r="BJ9" s="464"/>
    </row>
    <row r="10" spans="1:62" ht="55.5" customHeight="1">
      <c r="A10" s="445">
        <v>1</v>
      </c>
      <c r="B10" s="487" t="s">
        <v>112</v>
      </c>
      <c r="C10" s="445" t="s">
        <v>113</v>
      </c>
      <c r="D10" s="445" t="s">
        <v>114</v>
      </c>
      <c r="E10" s="489"/>
      <c r="F10" s="17">
        <v>0</v>
      </c>
      <c r="G10" s="31"/>
      <c r="H10" s="21"/>
      <c r="I10" s="21"/>
      <c r="J10" s="21"/>
      <c r="K10" s="21"/>
      <c r="L10" s="21"/>
      <c r="M10" s="21"/>
      <c r="N10" s="21"/>
      <c r="O10" s="21"/>
      <c r="P10" s="34">
        <v>1</v>
      </c>
      <c r="Q10" s="21"/>
      <c r="R10" s="21"/>
      <c r="S10" s="21"/>
      <c r="T10" s="32"/>
      <c r="U10" s="33"/>
      <c r="W10" s="21"/>
      <c r="X10" s="21"/>
      <c r="Y10" s="21"/>
      <c r="Z10" s="21"/>
      <c r="AA10" s="21"/>
      <c r="AB10" s="21"/>
      <c r="AC10" s="34">
        <v>1</v>
      </c>
      <c r="AD10" s="21"/>
      <c r="AE10" s="21"/>
      <c r="AF10" s="101"/>
      <c r="AG10" s="31"/>
      <c r="AH10" s="105"/>
      <c r="AI10" s="35"/>
      <c r="AJ10" s="21"/>
      <c r="AK10" s="21"/>
      <c r="AL10" s="21"/>
      <c r="AM10" s="21"/>
      <c r="AN10" s="21"/>
      <c r="AO10" s="21"/>
      <c r="AP10" s="34">
        <v>1</v>
      </c>
      <c r="AQ10" s="21"/>
      <c r="AR10" s="21"/>
      <c r="AS10" s="32"/>
      <c r="AT10" s="103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34">
        <v>1</v>
      </c>
      <c r="BF10" s="32"/>
      <c r="BG10" s="467" t="s">
        <v>115</v>
      </c>
      <c r="BH10" s="468"/>
      <c r="BI10" s="468"/>
      <c r="BJ10" s="125" t="s">
        <v>116</v>
      </c>
    </row>
    <row r="11" spans="1:62" ht="58.5" customHeight="1">
      <c r="A11" s="445"/>
      <c r="B11" s="488"/>
      <c r="C11" s="445"/>
      <c r="D11" s="445"/>
      <c r="E11" s="489"/>
      <c r="F11" s="17" t="s">
        <v>117</v>
      </c>
      <c r="G11" s="36"/>
      <c r="H11" s="11"/>
      <c r="I11" s="11"/>
      <c r="J11" s="11"/>
      <c r="K11" s="11"/>
      <c r="L11" s="11"/>
      <c r="M11" s="11"/>
      <c r="N11" s="11"/>
      <c r="O11" s="11"/>
      <c r="P11" s="84">
        <v>1</v>
      </c>
      <c r="Q11" s="11"/>
      <c r="R11" s="11"/>
      <c r="S11" s="11"/>
      <c r="T11" s="24"/>
      <c r="U11" s="36"/>
      <c r="V11" s="12"/>
      <c r="W11" s="11"/>
      <c r="X11" s="11"/>
      <c r="Y11" s="11"/>
      <c r="Z11" s="11"/>
      <c r="AA11" s="11"/>
      <c r="AB11" s="11"/>
      <c r="AC11" s="84">
        <v>1</v>
      </c>
      <c r="AD11" s="11"/>
      <c r="AE11" s="11"/>
      <c r="AF11" s="123"/>
      <c r="AG11" s="36"/>
      <c r="AH11" s="12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24"/>
      <c r="AT11" s="124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24"/>
      <c r="BG11" s="467"/>
      <c r="BH11" s="468"/>
      <c r="BI11" s="468"/>
      <c r="BJ11" s="60"/>
    </row>
    <row r="12" spans="1:62" ht="33" customHeight="1">
      <c r="A12" s="445">
        <v>2</v>
      </c>
      <c r="B12" s="482" t="s">
        <v>118</v>
      </c>
      <c r="C12" s="464" t="s">
        <v>119</v>
      </c>
      <c r="D12" s="445" t="s">
        <v>120</v>
      </c>
      <c r="E12" s="491"/>
      <c r="F12" s="17" t="s">
        <v>121</v>
      </c>
      <c r="G12" s="2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0"/>
      <c r="U12" s="2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19"/>
      <c r="AG12" s="22"/>
      <c r="AH12" s="23"/>
      <c r="AI12" s="12"/>
      <c r="AJ12" s="13">
        <v>1</v>
      </c>
      <c r="AK12" s="12"/>
      <c r="AL12" s="12"/>
      <c r="AM12" s="12"/>
      <c r="AN12" s="12"/>
      <c r="AO12" s="12"/>
      <c r="AP12" s="12"/>
      <c r="AQ12" s="12"/>
      <c r="AR12" s="12"/>
      <c r="AS12" s="20"/>
      <c r="AT12" s="118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24"/>
      <c r="BG12" s="492"/>
      <c r="BH12" s="493"/>
      <c r="BI12" s="493"/>
      <c r="BJ12" s="60">
        <v>6</v>
      </c>
    </row>
    <row r="13" spans="1:62" ht="126" customHeight="1">
      <c r="A13" s="445"/>
      <c r="B13" s="490"/>
      <c r="C13" s="464"/>
      <c r="D13" s="445"/>
      <c r="E13" s="491"/>
      <c r="F13" s="17" t="s">
        <v>117</v>
      </c>
      <c r="G13" s="36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24"/>
      <c r="U13" s="36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23"/>
      <c r="AG13" s="36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2"/>
      <c r="AS13" s="24"/>
      <c r="AT13" s="124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24"/>
      <c r="BG13" s="492"/>
      <c r="BH13" s="493"/>
      <c r="BI13" s="493"/>
      <c r="BJ13" s="47"/>
    </row>
    <row r="14" spans="1:62" ht="33" customHeight="1">
      <c r="A14" s="445">
        <v>3</v>
      </c>
      <c r="B14" s="482" t="s">
        <v>122</v>
      </c>
      <c r="C14" s="421" t="s">
        <v>113</v>
      </c>
      <c r="D14" s="464" t="s">
        <v>123</v>
      </c>
      <c r="E14" s="474"/>
      <c r="F14" s="17" t="s">
        <v>121</v>
      </c>
      <c r="G14" s="36"/>
      <c r="H14" s="11"/>
      <c r="I14" s="11"/>
      <c r="J14" s="11"/>
      <c r="K14" s="11"/>
      <c r="L14" s="12"/>
      <c r="M14" s="12"/>
      <c r="N14" s="12"/>
      <c r="O14" s="12"/>
      <c r="P14" s="12"/>
      <c r="Q14" s="12"/>
      <c r="R14" s="12"/>
      <c r="S14" s="12"/>
      <c r="T14" s="20"/>
      <c r="U14" s="2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19"/>
      <c r="AG14" s="2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20"/>
      <c r="AT14" s="118"/>
      <c r="AU14" s="12"/>
      <c r="AV14" s="12"/>
      <c r="AW14" s="12"/>
      <c r="AX14" s="12"/>
      <c r="AY14" s="13">
        <v>2</v>
      </c>
      <c r="AZ14" s="12"/>
      <c r="BA14" s="12"/>
      <c r="BB14" s="12"/>
      <c r="BC14" s="12"/>
      <c r="BD14" s="37"/>
      <c r="BE14" s="37"/>
      <c r="BF14" s="20"/>
      <c r="BG14" s="484"/>
      <c r="BH14" s="485"/>
      <c r="BI14" s="485"/>
      <c r="BJ14" s="60">
        <v>5</v>
      </c>
    </row>
    <row r="15" spans="1:62" ht="33" customHeight="1">
      <c r="A15" s="445"/>
      <c r="B15" s="483"/>
      <c r="C15" s="422"/>
      <c r="D15" s="464"/>
      <c r="E15" s="475"/>
      <c r="F15" s="17" t="s">
        <v>117</v>
      </c>
      <c r="G15" s="36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24"/>
      <c r="U15" s="36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23"/>
      <c r="AG15" s="36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24"/>
      <c r="AT15" s="124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24"/>
      <c r="BG15" s="484"/>
      <c r="BH15" s="485"/>
      <c r="BI15" s="485"/>
      <c r="BJ15" s="47"/>
    </row>
    <row r="16" spans="1:62" ht="33" customHeight="1">
      <c r="A16" s="445">
        <v>4</v>
      </c>
      <c r="B16" s="391" t="s">
        <v>124</v>
      </c>
      <c r="C16" s="473" t="s">
        <v>125</v>
      </c>
      <c r="D16" s="464" t="s">
        <v>126</v>
      </c>
      <c r="E16" s="396"/>
      <c r="F16" s="18" t="s">
        <v>127</v>
      </c>
      <c r="G16" s="2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20"/>
      <c r="U16" s="22"/>
      <c r="V16" s="13">
        <v>1</v>
      </c>
      <c r="W16" s="12"/>
      <c r="X16" s="12"/>
      <c r="Y16" s="12"/>
      <c r="Z16" s="12"/>
      <c r="AA16" s="12"/>
      <c r="AB16" s="12"/>
      <c r="AC16" s="12"/>
      <c r="AD16" s="13">
        <v>1</v>
      </c>
      <c r="AE16" s="12"/>
      <c r="AF16" s="119"/>
      <c r="AG16" s="22"/>
      <c r="AH16" s="12"/>
      <c r="AI16" s="12"/>
      <c r="AJ16" s="12"/>
      <c r="AK16" s="12"/>
      <c r="AL16" s="12"/>
      <c r="AM16" s="13">
        <v>1</v>
      </c>
      <c r="AN16" s="12"/>
      <c r="AO16" s="12"/>
      <c r="AP16" s="12"/>
      <c r="AQ16" s="12"/>
      <c r="AR16" s="12"/>
      <c r="AS16" s="20"/>
      <c r="AT16" s="118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25"/>
      <c r="BG16" s="454"/>
      <c r="BH16" s="453"/>
      <c r="BI16" s="453"/>
      <c r="BJ16" s="60">
        <v>6</v>
      </c>
    </row>
    <row r="17" spans="1:62" ht="106.5" customHeight="1">
      <c r="A17" s="445"/>
      <c r="B17" s="392"/>
      <c r="C17" s="418"/>
      <c r="D17" s="464"/>
      <c r="E17" s="397"/>
      <c r="F17" s="18" t="s">
        <v>128</v>
      </c>
      <c r="G17" s="22"/>
      <c r="H17" s="12"/>
      <c r="I17" s="12"/>
      <c r="J17" s="12"/>
      <c r="K17" s="12"/>
      <c r="L17" s="12"/>
      <c r="M17" s="12"/>
      <c r="N17" s="12"/>
      <c r="O17" s="12"/>
      <c r="P17" s="12"/>
      <c r="Q17" s="11"/>
      <c r="R17" s="11"/>
      <c r="S17" s="11"/>
      <c r="T17" s="83">
        <v>1</v>
      </c>
      <c r="U17" s="36"/>
      <c r="V17" s="11"/>
      <c r="W17" s="11"/>
      <c r="X17" s="11"/>
      <c r="Y17" s="11"/>
      <c r="Z17" s="11"/>
      <c r="AA17" s="11"/>
      <c r="AB17" s="11"/>
      <c r="AC17" s="11"/>
      <c r="AD17" s="84">
        <v>1</v>
      </c>
      <c r="AE17" s="11"/>
      <c r="AF17" s="123"/>
      <c r="AG17" s="36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24"/>
      <c r="AT17" s="124"/>
      <c r="AU17" s="11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38"/>
      <c r="BG17" s="454"/>
      <c r="BH17" s="453"/>
      <c r="BI17" s="453"/>
      <c r="BJ17" s="47"/>
    </row>
    <row r="18" spans="1:63" ht="33" customHeight="1">
      <c r="A18" s="445">
        <v>5</v>
      </c>
      <c r="B18" s="391" t="s">
        <v>129</v>
      </c>
      <c r="C18" s="473" t="s">
        <v>130</v>
      </c>
      <c r="D18" s="481" t="s">
        <v>131</v>
      </c>
      <c r="E18" s="474"/>
      <c r="F18" s="17" t="s">
        <v>121</v>
      </c>
      <c r="G18" s="432">
        <v>1378</v>
      </c>
      <c r="H18" s="424"/>
      <c r="I18" s="424"/>
      <c r="J18" s="424"/>
      <c r="K18" s="425"/>
      <c r="L18" s="433">
        <v>1378</v>
      </c>
      <c r="M18" s="424"/>
      <c r="N18" s="424"/>
      <c r="O18" s="425"/>
      <c r="P18" s="433">
        <v>1378</v>
      </c>
      <c r="Q18" s="424"/>
      <c r="R18" s="424"/>
      <c r="S18" s="424"/>
      <c r="T18" s="427"/>
      <c r="U18" s="478">
        <v>1378</v>
      </c>
      <c r="V18" s="479"/>
      <c r="W18" s="479"/>
      <c r="X18" s="480"/>
      <c r="Y18" s="433">
        <v>1378</v>
      </c>
      <c r="Z18" s="424"/>
      <c r="AA18" s="424"/>
      <c r="AB18" s="425"/>
      <c r="AC18" s="433">
        <v>1378</v>
      </c>
      <c r="AD18" s="424"/>
      <c r="AE18" s="424"/>
      <c r="AF18" s="424"/>
      <c r="AG18" s="432">
        <v>1378</v>
      </c>
      <c r="AH18" s="415"/>
      <c r="AI18" s="415"/>
      <c r="AJ18" s="416"/>
      <c r="AK18" s="433">
        <v>1378</v>
      </c>
      <c r="AL18" s="424"/>
      <c r="AM18" s="424"/>
      <c r="AN18" s="424"/>
      <c r="AO18" s="425"/>
      <c r="AP18" s="433">
        <v>1378</v>
      </c>
      <c r="AQ18" s="424"/>
      <c r="AR18" s="424"/>
      <c r="AS18" s="427"/>
      <c r="AT18" s="441">
        <v>1378</v>
      </c>
      <c r="AU18" s="424"/>
      <c r="AV18" s="424"/>
      <c r="AW18" s="425"/>
      <c r="AX18" s="433">
        <v>1378</v>
      </c>
      <c r="AY18" s="424"/>
      <c r="AZ18" s="424"/>
      <c r="BA18" s="425"/>
      <c r="BB18" s="433">
        <v>1378</v>
      </c>
      <c r="BC18" s="415"/>
      <c r="BD18" s="415"/>
      <c r="BE18" s="415"/>
      <c r="BF18" s="434"/>
      <c r="BG18" s="467" t="s">
        <v>132</v>
      </c>
      <c r="BH18" s="468"/>
      <c r="BI18" s="468"/>
      <c r="BJ18" s="60">
        <v>4</v>
      </c>
      <c r="BK18" s="72"/>
    </row>
    <row r="19" spans="1:63" ht="45.75" customHeight="1">
      <c r="A19" s="445"/>
      <c r="B19" s="392"/>
      <c r="C19" s="418"/>
      <c r="D19" s="481"/>
      <c r="E19" s="475"/>
      <c r="F19" s="17" t="s">
        <v>117</v>
      </c>
      <c r="G19" s="428">
        <v>1295</v>
      </c>
      <c r="H19" s="406"/>
      <c r="I19" s="406"/>
      <c r="J19" s="406"/>
      <c r="K19" s="407"/>
      <c r="L19" s="439">
        <v>1234</v>
      </c>
      <c r="M19" s="406"/>
      <c r="N19" s="406"/>
      <c r="O19" s="407"/>
      <c r="P19" s="439">
        <v>1173</v>
      </c>
      <c r="Q19" s="406"/>
      <c r="R19" s="406"/>
      <c r="S19" s="406"/>
      <c r="T19" s="409"/>
      <c r="U19" s="428">
        <v>1509</v>
      </c>
      <c r="V19" s="476"/>
      <c r="W19" s="476"/>
      <c r="X19" s="477"/>
      <c r="Y19" s="439">
        <v>1555</v>
      </c>
      <c r="Z19" s="476"/>
      <c r="AA19" s="476"/>
      <c r="AB19" s="477"/>
      <c r="AC19" s="439">
        <v>1564</v>
      </c>
      <c r="AD19" s="476"/>
      <c r="AE19" s="476"/>
      <c r="AF19" s="476"/>
      <c r="AG19" s="455"/>
      <c r="AH19" s="448"/>
      <c r="AI19" s="448"/>
      <c r="AJ19" s="456"/>
      <c r="AK19" s="457"/>
      <c r="AL19" s="448"/>
      <c r="AM19" s="448"/>
      <c r="AN19" s="448"/>
      <c r="AO19" s="456"/>
      <c r="AP19" s="457"/>
      <c r="AQ19" s="448"/>
      <c r="AR19" s="448"/>
      <c r="AS19" s="449"/>
      <c r="AT19" s="448"/>
      <c r="AU19" s="415"/>
      <c r="AV19" s="415"/>
      <c r="AW19" s="416"/>
      <c r="AX19" s="447"/>
      <c r="AY19" s="415"/>
      <c r="AZ19" s="415"/>
      <c r="BA19" s="416"/>
      <c r="BB19" s="447"/>
      <c r="BC19" s="415"/>
      <c r="BD19" s="415"/>
      <c r="BE19" s="415"/>
      <c r="BF19" s="434"/>
      <c r="BG19" s="467"/>
      <c r="BH19" s="468"/>
      <c r="BI19" s="468"/>
      <c r="BJ19" s="47"/>
      <c r="BK19" s="72"/>
    </row>
    <row r="20" spans="1:63" ht="33" customHeight="1">
      <c r="A20" s="445">
        <v>6</v>
      </c>
      <c r="B20" s="391" t="s">
        <v>133</v>
      </c>
      <c r="C20" s="473" t="s">
        <v>113</v>
      </c>
      <c r="D20" s="445" t="s">
        <v>134</v>
      </c>
      <c r="E20" s="474"/>
      <c r="F20" s="17" t="s">
        <v>121</v>
      </c>
      <c r="G20" s="36"/>
      <c r="H20" s="12"/>
      <c r="I20" s="12"/>
      <c r="J20" s="12"/>
      <c r="K20" s="12"/>
      <c r="L20" s="12"/>
      <c r="M20" s="12"/>
      <c r="N20" s="12"/>
      <c r="O20" s="13">
        <v>1</v>
      </c>
      <c r="P20" s="12"/>
      <c r="Q20" s="12"/>
      <c r="R20" s="12"/>
      <c r="S20" s="12"/>
      <c r="T20" s="27">
        <v>2</v>
      </c>
      <c r="U20" s="423"/>
      <c r="V20" s="424"/>
      <c r="W20" s="424"/>
      <c r="X20" s="425"/>
      <c r="Y20" s="426">
        <v>5</v>
      </c>
      <c r="Z20" s="424"/>
      <c r="AA20" s="424"/>
      <c r="AB20" s="425"/>
      <c r="AC20" s="426">
        <v>4</v>
      </c>
      <c r="AD20" s="424"/>
      <c r="AE20" s="424"/>
      <c r="AF20" s="424"/>
      <c r="AG20" s="423">
        <v>5</v>
      </c>
      <c r="AH20" s="424"/>
      <c r="AI20" s="424"/>
      <c r="AJ20" s="425"/>
      <c r="AK20" s="426">
        <v>5</v>
      </c>
      <c r="AL20" s="424"/>
      <c r="AM20" s="424"/>
      <c r="AN20" s="424"/>
      <c r="AO20" s="425"/>
      <c r="AP20" s="426">
        <v>1</v>
      </c>
      <c r="AQ20" s="424"/>
      <c r="AR20" s="424"/>
      <c r="AS20" s="427"/>
      <c r="AT20" s="424">
        <v>5</v>
      </c>
      <c r="AU20" s="424"/>
      <c r="AV20" s="424"/>
      <c r="AW20" s="425"/>
      <c r="AX20" s="12"/>
      <c r="AY20" s="12"/>
      <c r="AZ20" s="12"/>
      <c r="BA20" s="13">
        <v>6</v>
      </c>
      <c r="BB20" s="12"/>
      <c r="BC20" s="12"/>
      <c r="BD20" s="12"/>
      <c r="BE20" s="12"/>
      <c r="BF20" s="26"/>
      <c r="BG20" s="471"/>
      <c r="BH20" s="472"/>
      <c r="BI20" s="472"/>
      <c r="BJ20" s="60">
        <v>11</v>
      </c>
      <c r="BK20" s="72"/>
    </row>
    <row r="21" spans="1:63" ht="33" customHeight="1">
      <c r="A21" s="445"/>
      <c r="B21" s="392"/>
      <c r="C21" s="418"/>
      <c r="D21" s="445"/>
      <c r="E21" s="475"/>
      <c r="F21" s="17" t="s">
        <v>117</v>
      </c>
      <c r="G21" s="36"/>
      <c r="H21" s="11"/>
      <c r="I21" s="11"/>
      <c r="J21" s="11"/>
      <c r="K21" s="11"/>
      <c r="L21" s="12"/>
      <c r="M21" s="12"/>
      <c r="N21" s="12"/>
      <c r="O21" s="12"/>
      <c r="P21" s="12"/>
      <c r="Q21" s="12"/>
      <c r="R21" s="12"/>
      <c r="S21" s="12"/>
      <c r="T21" s="20"/>
      <c r="U21" s="405">
        <v>1</v>
      </c>
      <c r="V21" s="406"/>
      <c r="W21" s="406"/>
      <c r="X21" s="407"/>
      <c r="Y21" s="408">
        <v>3</v>
      </c>
      <c r="Z21" s="406"/>
      <c r="AA21" s="406"/>
      <c r="AB21" s="407"/>
      <c r="AC21" s="408">
        <v>3</v>
      </c>
      <c r="AD21" s="406"/>
      <c r="AE21" s="406"/>
      <c r="AF21" s="406"/>
      <c r="AG21" s="106"/>
      <c r="AH21" s="99"/>
      <c r="AI21" s="12"/>
      <c r="AJ21" s="99"/>
      <c r="AK21" s="100"/>
      <c r="AL21" s="100"/>
      <c r="AM21" s="100"/>
      <c r="AN21" s="100"/>
      <c r="AO21" s="100"/>
      <c r="AP21" s="99"/>
      <c r="AQ21" s="99"/>
      <c r="AR21" s="99"/>
      <c r="AS21" s="107"/>
      <c r="AT21" s="124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24"/>
      <c r="BG21" s="471"/>
      <c r="BH21" s="472"/>
      <c r="BI21" s="472"/>
      <c r="BJ21" s="47"/>
      <c r="BK21" s="72"/>
    </row>
    <row r="22" spans="1:63" ht="69" customHeight="1">
      <c r="A22" s="445">
        <v>7</v>
      </c>
      <c r="B22" s="469" t="s">
        <v>135</v>
      </c>
      <c r="C22" s="393" t="s">
        <v>125</v>
      </c>
      <c r="D22" s="444" t="s">
        <v>120</v>
      </c>
      <c r="E22" s="396"/>
      <c r="F22" s="18"/>
      <c r="G22" s="2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20"/>
      <c r="U22" s="2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1">
        <v>1</v>
      </c>
      <c r="AG22" s="2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20"/>
      <c r="AT22" s="118"/>
      <c r="AU22" s="12"/>
      <c r="AV22" s="12"/>
      <c r="AW22" s="13">
        <v>1</v>
      </c>
      <c r="AX22" s="12"/>
      <c r="AY22" s="12"/>
      <c r="AZ22" s="12"/>
      <c r="BA22" s="12"/>
      <c r="BB22" s="12"/>
      <c r="BC22" s="12"/>
      <c r="BD22" s="12"/>
      <c r="BE22" s="12"/>
      <c r="BF22" s="26"/>
      <c r="BG22" s="467" t="s">
        <v>136</v>
      </c>
      <c r="BH22" s="468"/>
      <c r="BI22" s="468"/>
      <c r="BJ22" s="60">
        <v>7</v>
      </c>
      <c r="BK22" s="72"/>
    </row>
    <row r="23" spans="1:63" ht="69" customHeight="1">
      <c r="A23" s="445"/>
      <c r="B23" s="470"/>
      <c r="C23" s="394"/>
      <c r="D23" s="444"/>
      <c r="E23" s="397"/>
      <c r="F23" s="18"/>
      <c r="G23" s="2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20"/>
      <c r="U23" s="22"/>
      <c r="V23" s="12"/>
      <c r="W23" s="12"/>
      <c r="X23" s="12"/>
      <c r="Y23" s="12"/>
      <c r="Z23" s="12"/>
      <c r="AA23" s="12"/>
      <c r="AB23" s="12"/>
      <c r="AC23" s="12"/>
      <c r="AD23" s="84">
        <v>1</v>
      </c>
      <c r="AE23" s="12"/>
      <c r="AF23" s="119"/>
      <c r="AG23" s="2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20"/>
      <c r="AT23" s="118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20"/>
      <c r="BG23" s="467"/>
      <c r="BH23" s="468"/>
      <c r="BI23" s="468"/>
      <c r="BJ23" s="47"/>
      <c r="BK23" s="72"/>
    </row>
    <row r="24" spans="1:63" ht="33" customHeight="1">
      <c r="A24" s="445">
        <v>8</v>
      </c>
      <c r="B24" s="391" t="s">
        <v>137</v>
      </c>
      <c r="C24" s="393" t="s">
        <v>125</v>
      </c>
      <c r="D24" s="444" t="s">
        <v>138</v>
      </c>
      <c r="E24" s="396"/>
      <c r="F24" s="18" t="s">
        <v>127</v>
      </c>
      <c r="G24" s="2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20"/>
      <c r="U24" s="22"/>
      <c r="V24" s="13">
        <v>1</v>
      </c>
      <c r="W24" s="12"/>
      <c r="X24" s="12"/>
      <c r="Y24" s="12"/>
      <c r="Z24" s="12"/>
      <c r="AA24" s="12"/>
      <c r="AB24" s="12"/>
      <c r="AC24" s="12"/>
      <c r="AD24" s="12"/>
      <c r="AE24" s="12"/>
      <c r="AF24" s="119"/>
      <c r="AG24" s="2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20"/>
      <c r="AT24" s="118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26"/>
      <c r="BG24" s="467" t="s">
        <v>233</v>
      </c>
      <c r="BH24" s="468"/>
      <c r="BI24" s="468"/>
      <c r="BJ24" s="60">
        <v>6</v>
      </c>
      <c r="BK24" s="72"/>
    </row>
    <row r="25" spans="1:63" ht="33" customHeight="1">
      <c r="A25" s="445"/>
      <c r="B25" s="392"/>
      <c r="C25" s="394"/>
      <c r="D25" s="444"/>
      <c r="E25" s="397"/>
      <c r="F25" s="18" t="s">
        <v>128</v>
      </c>
      <c r="G25" s="2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83">
        <v>1</v>
      </c>
      <c r="U25" s="2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19"/>
      <c r="AG25" s="2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20"/>
      <c r="AT25" s="118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20"/>
      <c r="BG25" s="467"/>
      <c r="BH25" s="468"/>
      <c r="BI25" s="468"/>
      <c r="BJ25" s="47"/>
      <c r="BK25" s="72"/>
    </row>
    <row r="26" spans="1:63" ht="57.75" customHeight="1">
      <c r="A26" s="445">
        <v>9</v>
      </c>
      <c r="B26" s="391" t="s">
        <v>139</v>
      </c>
      <c r="C26" s="393" t="s">
        <v>125</v>
      </c>
      <c r="D26" s="444" t="s">
        <v>140</v>
      </c>
      <c r="E26" s="396"/>
      <c r="F26" s="18" t="s">
        <v>127</v>
      </c>
      <c r="G26" s="2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20"/>
      <c r="U26" s="22"/>
      <c r="V26" s="12"/>
      <c r="W26" s="12"/>
      <c r="X26" s="12"/>
      <c r="Y26" s="12"/>
      <c r="Z26" s="12"/>
      <c r="AA26" s="12"/>
      <c r="AB26" s="13">
        <v>32</v>
      </c>
      <c r="AC26" s="12"/>
      <c r="AD26" s="12"/>
      <c r="AE26" s="12"/>
      <c r="AF26" s="119"/>
      <c r="AG26" s="2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20"/>
      <c r="AT26" s="118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26"/>
      <c r="BG26" s="467" t="s">
        <v>141</v>
      </c>
      <c r="BH26" s="468"/>
      <c r="BI26" s="468"/>
      <c r="BJ26" s="60">
        <v>7</v>
      </c>
      <c r="BK26" s="72"/>
    </row>
    <row r="27" spans="1:63" ht="57.75" customHeight="1">
      <c r="A27" s="445"/>
      <c r="B27" s="392"/>
      <c r="C27" s="394"/>
      <c r="D27" s="444"/>
      <c r="E27" s="397"/>
      <c r="F27" s="18" t="s">
        <v>128</v>
      </c>
      <c r="G27" s="2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0"/>
      <c r="U27" s="22"/>
      <c r="V27" s="12"/>
      <c r="W27" s="12"/>
      <c r="X27" s="12"/>
      <c r="Y27" s="12"/>
      <c r="Z27" s="12"/>
      <c r="AA27" s="12"/>
      <c r="AB27" s="84">
        <v>32</v>
      </c>
      <c r="AC27" s="12"/>
      <c r="AD27" s="12"/>
      <c r="AE27" s="12"/>
      <c r="AF27" s="119"/>
      <c r="AG27" s="2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20"/>
      <c r="AT27" s="118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20"/>
      <c r="BG27" s="467"/>
      <c r="BH27" s="468"/>
      <c r="BI27" s="468"/>
      <c r="BJ27" s="47"/>
      <c r="BK27" s="72"/>
    </row>
    <row r="28" spans="1:63" ht="50.25" customHeight="1">
      <c r="A28" s="445">
        <v>10</v>
      </c>
      <c r="B28" s="391" t="s">
        <v>142</v>
      </c>
      <c r="C28" s="393" t="s">
        <v>130</v>
      </c>
      <c r="D28" s="399" t="s">
        <v>143</v>
      </c>
      <c r="E28" s="396"/>
      <c r="F28" s="18" t="s">
        <v>127</v>
      </c>
      <c r="G28" s="22"/>
      <c r="H28" s="12"/>
      <c r="I28" s="12"/>
      <c r="J28" s="12"/>
      <c r="K28" s="12"/>
      <c r="L28" s="12"/>
      <c r="M28" s="12"/>
      <c r="N28" s="13">
        <v>1</v>
      </c>
      <c r="O28" s="12"/>
      <c r="P28" s="12"/>
      <c r="Q28" s="12"/>
      <c r="R28" s="12"/>
      <c r="S28" s="12"/>
      <c r="T28" s="20"/>
      <c r="U28" s="22"/>
      <c r="V28" s="12"/>
      <c r="W28" s="12"/>
      <c r="X28" s="12"/>
      <c r="Y28" s="12"/>
      <c r="Z28" s="12"/>
      <c r="AA28" s="12"/>
      <c r="AB28" s="13">
        <v>1</v>
      </c>
      <c r="AC28" s="12"/>
      <c r="AD28" s="12"/>
      <c r="AE28" s="12"/>
      <c r="AF28" s="119"/>
      <c r="AG28" s="2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20"/>
      <c r="AT28" s="118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26"/>
      <c r="BG28" s="398" t="s">
        <v>234</v>
      </c>
      <c r="BH28" s="399"/>
      <c r="BI28" s="399"/>
      <c r="BJ28" s="60">
        <v>7</v>
      </c>
      <c r="BK28" s="72"/>
    </row>
    <row r="29" spans="1:63" ht="50.25" customHeight="1">
      <c r="A29" s="445"/>
      <c r="B29" s="392"/>
      <c r="C29" s="394"/>
      <c r="D29" s="399"/>
      <c r="E29" s="397"/>
      <c r="F29" s="18" t="s">
        <v>128</v>
      </c>
      <c r="G29" s="22"/>
      <c r="H29" s="12"/>
      <c r="I29" s="12"/>
      <c r="J29" s="12"/>
      <c r="K29" s="12"/>
      <c r="L29" s="12"/>
      <c r="M29" s="11"/>
      <c r="N29" s="11"/>
      <c r="O29" s="11"/>
      <c r="P29" s="11"/>
      <c r="Q29" s="11"/>
      <c r="R29" s="11"/>
      <c r="S29" s="11"/>
      <c r="T29" s="24"/>
      <c r="U29" s="36"/>
      <c r="V29" s="11"/>
      <c r="W29" s="11"/>
      <c r="X29" s="11"/>
      <c r="Y29" s="11"/>
      <c r="Z29" s="11"/>
      <c r="AA29" s="11"/>
      <c r="AB29" s="84">
        <v>1</v>
      </c>
      <c r="AC29" s="11"/>
      <c r="AD29" s="11"/>
      <c r="AE29" s="12"/>
      <c r="AF29" s="119"/>
      <c r="AG29" s="2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20"/>
      <c r="AT29" s="118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20"/>
      <c r="BG29" s="398"/>
      <c r="BH29" s="399"/>
      <c r="BI29" s="399"/>
      <c r="BJ29" s="47"/>
      <c r="BK29" s="72"/>
    </row>
    <row r="30" spans="1:63" ht="68.25" customHeight="1">
      <c r="A30" s="445">
        <v>13</v>
      </c>
      <c r="B30" s="391" t="s">
        <v>144</v>
      </c>
      <c r="C30" s="459" t="s">
        <v>145</v>
      </c>
      <c r="D30" s="14"/>
      <c r="E30" s="396"/>
      <c r="F30" s="18" t="s">
        <v>127</v>
      </c>
      <c r="G30" s="2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20"/>
      <c r="U30" s="22"/>
      <c r="V30" s="12"/>
      <c r="W30" s="12"/>
      <c r="X30" s="12"/>
      <c r="Y30" s="12"/>
      <c r="Z30" s="13">
        <v>1</v>
      </c>
      <c r="AA30" s="12"/>
      <c r="AB30" s="12"/>
      <c r="AC30" s="12"/>
      <c r="AD30" s="12"/>
      <c r="AE30" s="12"/>
      <c r="AF30" s="119"/>
      <c r="AG30" s="22"/>
      <c r="AH30" s="12"/>
      <c r="AI30" s="67">
        <v>1</v>
      </c>
      <c r="AJ30" s="12"/>
      <c r="AK30" s="12"/>
      <c r="AL30" s="12"/>
      <c r="AM30" s="12"/>
      <c r="AN30" s="12"/>
      <c r="AO30" s="12"/>
      <c r="AP30" s="12"/>
      <c r="AQ30" s="12"/>
      <c r="AR30" s="12"/>
      <c r="AS30" s="20"/>
      <c r="AT30" s="118"/>
      <c r="AU30" s="12"/>
      <c r="AV30" s="12"/>
      <c r="AW30" s="12"/>
      <c r="AX30" s="13">
        <v>1</v>
      </c>
      <c r="AY30" s="12"/>
      <c r="AZ30" s="12"/>
      <c r="BA30" s="12"/>
      <c r="BB30" s="12"/>
      <c r="BC30" s="12"/>
      <c r="BD30" s="12"/>
      <c r="BE30" s="12"/>
      <c r="BF30" s="26"/>
      <c r="BG30" s="398" t="s">
        <v>235</v>
      </c>
      <c r="BH30" s="399"/>
      <c r="BI30" s="399"/>
      <c r="BJ30" s="60">
        <v>7</v>
      </c>
      <c r="BK30" s="72"/>
    </row>
    <row r="31" spans="1:63" ht="68.25" customHeight="1">
      <c r="A31" s="445"/>
      <c r="B31" s="392"/>
      <c r="C31" s="459"/>
      <c r="D31" s="15" t="s">
        <v>120</v>
      </c>
      <c r="E31" s="397"/>
      <c r="F31" s="18" t="s">
        <v>128</v>
      </c>
      <c r="G31" s="2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20"/>
      <c r="U31" s="22"/>
      <c r="V31" s="12"/>
      <c r="W31" s="12"/>
      <c r="X31" s="12"/>
      <c r="Y31" s="12"/>
      <c r="Z31" s="84">
        <v>1</v>
      </c>
      <c r="AA31" s="12"/>
      <c r="AB31" s="12"/>
      <c r="AC31" s="12"/>
      <c r="AD31" s="12"/>
      <c r="AE31" s="12"/>
      <c r="AF31" s="119"/>
      <c r="AG31" s="2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20"/>
      <c r="AT31" s="118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20"/>
      <c r="BG31" s="398"/>
      <c r="BH31" s="399"/>
      <c r="BI31" s="399"/>
      <c r="BJ31" s="47"/>
      <c r="BK31" s="72"/>
    </row>
    <row r="32" spans="1:63" ht="47.25" customHeight="1">
      <c r="A32" s="445">
        <v>14</v>
      </c>
      <c r="B32" s="391" t="s">
        <v>146</v>
      </c>
      <c r="C32" s="459" t="s">
        <v>147</v>
      </c>
      <c r="D32" s="465" t="s">
        <v>120</v>
      </c>
      <c r="E32" s="396"/>
      <c r="F32" s="18" t="s">
        <v>127</v>
      </c>
      <c r="G32" s="2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20"/>
      <c r="U32" s="22"/>
      <c r="V32" s="12"/>
      <c r="W32" s="12"/>
      <c r="X32" s="12"/>
      <c r="Y32" s="13">
        <v>1</v>
      </c>
      <c r="Z32" s="12"/>
      <c r="AA32" s="12"/>
      <c r="AB32" s="12"/>
      <c r="AC32" s="12"/>
      <c r="AD32" s="12"/>
      <c r="AE32" s="12"/>
      <c r="AF32" s="119"/>
      <c r="AG32" s="2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20"/>
      <c r="AT32" s="120">
        <v>1</v>
      </c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26"/>
      <c r="BG32" s="398" t="s">
        <v>236</v>
      </c>
      <c r="BH32" s="399"/>
      <c r="BI32" s="399"/>
      <c r="BJ32" s="60">
        <v>9</v>
      </c>
      <c r="BK32" s="72"/>
    </row>
    <row r="33" spans="1:63" ht="47.25" customHeight="1">
      <c r="A33" s="445"/>
      <c r="B33" s="392"/>
      <c r="C33" s="459"/>
      <c r="D33" s="466"/>
      <c r="E33" s="397"/>
      <c r="F33" s="18" t="s">
        <v>128</v>
      </c>
      <c r="G33" s="2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0"/>
      <c r="U33" s="22"/>
      <c r="V33" s="12"/>
      <c r="W33" s="12"/>
      <c r="X33" s="12"/>
      <c r="Y33" s="108">
        <v>1</v>
      </c>
      <c r="Z33" s="11"/>
      <c r="AA33" s="12"/>
      <c r="AB33" s="12"/>
      <c r="AC33" s="12"/>
      <c r="AD33" s="12"/>
      <c r="AE33" s="12"/>
      <c r="AF33" s="119"/>
      <c r="AG33" s="2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20"/>
      <c r="AT33" s="118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20"/>
      <c r="BG33" s="398"/>
      <c r="BH33" s="399"/>
      <c r="BI33" s="399"/>
      <c r="BJ33" s="47"/>
      <c r="BK33" s="72"/>
    </row>
    <row r="34" spans="1:63" ht="33" customHeight="1">
      <c r="A34" s="122"/>
      <c r="B34" s="460" t="s">
        <v>148</v>
      </c>
      <c r="C34" s="393" t="s">
        <v>130</v>
      </c>
      <c r="D34" s="462" t="s">
        <v>149</v>
      </c>
      <c r="E34" s="16"/>
      <c r="F34" s="18" t="s">
        <v>127</v>
      </c>
      <c r="G34" s="432">
        <v>1338</v>
      </c>
      <c r="H34" s="424"/>
      <c r="I34" s="424"/>
      <c r="J34" s="424"/>
      <c r="K34" s="425"/>
      <c r="L34" s="433">
        <v>1338</v>
      </c>
      <c r="M34" s="424"/>
      <c r="N34" s="424"/>
      <c r="O34" s="425"/>
      <c r="P34" s="433">
        <v>1338</v>
      </c>
      <c r="Q34" s="424"/>
      <c r="R34" s="424"/>
      <c r="S34" s="424"/>
      <c r="T34" s="427"/>
      <c r="U34" s="432">
        <v>1338</v>
      </c>
      <c r="V34" s="424"/>
      <c r="W34" s="424"/>
      <c r="X34" s="425"/>
      <c r="Y34" s="433">
        <v>1338</v>
      </c>
      <c r="Z34" s="424"/>
      <c r="AA34" s="424"/>
      <c r="AB34" s="425"/>
      <c r="AC34" s="433">
        <v>1338</v>
      </c>
      <c r="AD34" s="424"/>
      <c r="AE34" s="424"/>
      <c r="AF34" s="424"/>
      <c r="AG34" s="432">
        <v>1338</v>
      </c>
      <c r="AH34" s="424"/>
      <c r="AI34" s="424"/>
      <c r="AJ34" s="425"/>
      <c r="AK34" s="433">
        <v>1338</v>
      </c>
      <c r="AL34" s="424"/>
      <c r="AM34" s="424"/>
      <c r="AN34" s="424"/>
      <c r="AO34" s="425"/>
      <c r="AP34" s="433">
        <v>1338</v>
      </c>
      <c r="AQ34" s="424"/>
      <c r="AR34" s="424"/>
      <c r="AS34" s="427"/>
      <c r="AT34" s="441">
        <v>1338</v>
      </c>
      <c r="AU34" s="424"/>
      <c r="AV34" s="424"/>
      <c r="AW34" s="425"/>
      <c r="AX34" s="433">
        <v>1338</v>
      </c>
      <c r="AY34" s="424"/>
      <c r="AZ34" s="424"/>
      <c r="BA34" s="425"/>
      <c r="BB34" s="433">
        <v>1338</v>
      </c>
      <c r="BC34" s="415"/>
      <c r="BD34" s="415"/>
      <c r="BE34" s="415"/>
      <c r="BF34" s="434"/>
      <c r="BG34" s="442" t="s">
        <v>237</v>
      </c>
      <c r="BH34" s="401"/>
      <c r="BI34" s="402"/>
      <c r="BJ34" s="60">
        <v>8</v>
      </c>
      <c r="BK34" s="72"/>
    </row>
    <row r="35" spans="1:63" ht="46.5" customHeight="1">
      <c r="A35" s="122"/>
      <c r="B35" s="461"/>
      <c r="C35" s="418"/>
      <c r="D35" s="463"/>
      <c r="E35" s="16"/>
      <c r="F35" s="18" t="s">
        <v>128</v>
      </c>
      <c r="G35" s="428">
        <v>1162</v>
      </c>
      <c r="H35" s="406"/>
      <c r="I35" s="406"/>
      <c r="J35" s="406"/>
      <c r="K35" s="407"/>
      <c r="L35" s="439">
        <v>1099</v>
      </c>
      <c r="M35" s="406"/>
      <c r="N35" s="406"/>
      <c r="O35" s="407"/>
      <c r="P35" s="439">
        <v>996</v>
      </c>
      <c r="Q35" s="406"/>
      <c r="R35" s="406"/>
      <c r="S35" s="406"/>
      <c r="T35" s="409"/>
      <c r="U35" s="439">
        <v>1464</v>
      </c>
      <c r="V35" s="406"/>
      <c r="W35" s="406"/>
      <c r="X35" s="406"/>
      <c r="Y35" s="439">
        <v>1421</v>
      </c>
      <c r="Z35" s="406"/>
      <c r="AA35" s="406"/>
      <c r="AB35" s="406"/>
      <c r="AC35" s="439">
        <v>1690</v>
      </c>
      <c r="AD35" s="406"/>
      <c r="AE35" s="406"/>
      <c r="AF35" s="406"/>
      <c r="AG35" s="455"/>
      <c r="AH35" s="448"/>
      <c r="AI35" s="448"/>
      <c r="AJ35" s="456"/>
      <c r="AK35" s="457"/>
      <c r="AL35" s="448"/>
      <c r="AM35" s="448"/>
      <c r="AN35" s="448"/>
      <c r="AO35" s="456"/>
      <c r="AP35" s="447"/>
      <c r="AQ35" s="448"/>
      <c r="AR35" s="448"/>
      <c r="AS35" s="449"/>
      <c r="AT35" s="411"/>
      <c r="AU35" s="415"/>
      <c r="AV35" s="415"/>
      <c r="AW35" s="416"/>
      <c r="AX35" s="413"/>
      <c r="AY35" s="415"/>
      <c r="AZ35" s="415"/>
      <c r="BA35" s="416"/>
      <c r="BB35" s="413"/>
      <c r="BC35" s="415"/>
      <c r="BD35" s="415"/>
      <c r="BE35" s="415"/>
      <c r="BF35" s="434"/>
      <c r="BG35" s="403"/>
      <c r="BH35" s="403"/>
      <c r="BI35" s="404"/>
      <c r="BJ35" s="47"/>
      <c r="BK35" s="72"/>
    </row>
    <row r="36" spans="1:63" ht="33" customHeight="1">
      <c r="A36" s="445">
        <v>15</v>
      </c>
      <c r="B36" s="450" t="s">
        <v>150</v>
      </c>
      <c r="C36" s="393" t="s">
        <v>130</v>
      </c>
      <c r="D36" s="399" t="s">
        <v>151</v>
      </c>
      <c r="E36" s="396"/>
      <c r="F36" s="18" t="s">
        <v>127</v>
      </c>
      <c r="G36" s="432">
        <v>1129</v>
      </c>
      <c r="H36" s="424"/>
      <c r="I36" s="424"/>
      <c r="J36" s="424"/>
      <c r="K36" s="425"/>
      <c r="L36" s="433">
        <v>1129</v>
      </c>
      <c r="M36" s="424"/>
      <c r="N36" s="424"/>
      <c r="O36" s="425"/>
      <c r="P36" s="433">
        <v>1129</v>
      </c>
      <c r="Q36" s="424"/>
      <c r="R36" s="424"/>
      <c r="S36" s="424"/>
      <c r="T36" s="427"/>
      <c r="U36" s="432">
        <v>1129</v>
      </c>
      <c r="V36" s="424"/>
      <c r="W36" s="424"/>
      <c r="X36" s="425"/>
      <c r="Y36" s="433">
        <v>1129</v>
      </c>
      <c r="Z36" s="424"/>
      <c r="AA36" s="424"/>
      <c r="AB36" s="425"/>
      <c r="AC36" s="433">
        <v>1129</v>
      </c>
      <c r="AD36" s="424"/>
      <c r="AE36" s="424"/>
      <c r="AF36" s="424"/>
      <c r="AG36" s="432">
        <v>1129</v>
      </c>
      <c r="AH36" s="441"/>
      <c r="AI36" s="441"/>
      <c r="AJ36" s="458"/>
      <c r="AK36" s="433">
        <v>1129</v>
      </c>
      <c r="AL36" s="424"/>
      <c r="AM36" s="424"/>
      <c r="AN36" s="424"/>
      <c r="AO36" s="425"/>
      <c r="AP36" s="433">
        <v>1129</v>
      </c>
      <c r="AQ36" s="424"/>
      <c r="AR36" s="424"/>
      <c r="AS36" s="427"/>
      <c r="AT36" s="441">
        <v>1129</v>
      </c>
      <c r="AU36" s="424"/>
      <c r="AV36" s="424"/>
      <c r="AW36" s="425"/>
      <c r="AX36" s="433">
        <v>1129</v>
      </c>
      <c r="AY36" s="424"/>
      <c r="AZ36" s="424"/>
      <c r="BA36" s="425"/>
      <c r="BB36" s="433">
        <v>1129</v>
      </c>
      <c r="BC36" s="424"/>
      <c r="BD36" s="424"/>
      <c r="BE36" s="424"/>
      <c r="BF36" s="427"/>
      <c r="BG36" s="398" t="s">
        <v>237</v>
      </c>
      <c r="BH36" s="453"/>
      <c r="BI36" s="453"/>
      <c r="BJ36" s="60">
        <v>9</v>
      </c>
      <c r="BK36" s="72"/>
    </row>
    <row r="37" spans="1:63" ht="33" customHeight="1">
      <c r="A37" s="445"/>
      <c r="B37" s="451"/>
      <c r="C37" s="394"/>
      <c r="D37" s="399"/>
      <c r="E37" s="397"/>
      <c r="F37" s="18" t="s">
        <v>128</v>
      </c>
      <c r="G37" s="428">
        <v>867</v>
      </c>
      <c r="H37" s="406"/>
      <c r="I37" s="406"/>
      <c r="J37" s="406"/>
      <c r="K37" s="407"/>
      <c r="L37" s="408">
        <v>852</v>
      </c>
      <c r="M37" s="406"/>
      <c r="N37" s="406"/>
      <c r="O37" s="407"/>
      <c r="P37" s="408">
        <v>738</v>
      </c>
      <c r="Q37" s="406"/>
      <c r="R37" s="406"/>
      <c r="S37" s="406"/>
      <c r="T37" s="409"/>
      <c r="U37" s="428">
        <v>1122</v>
      </c>
      <c r="V37" s="406"/>
      <c r="W37" s="406"/>
      <c r="X37" s="407"/>
      <c r="Y37" s="439">
        <v>1107</v>
      </c>
      <c r="Z37" s="406"/>
      <c r="AA37" s="406"/>
      <c r="AB37" s="407"/>
      <c r="AC37" s="439">
        <v>1344</v>
      </c>
      <c r="AD37" s="406"/>
      <c r="AE37" s="406"/>
      <c r="AF37" s="406"/>
      <c r="AG37" s="455"/>
      <c r="AH37" s="448"/>
      <c r="AI37" s="448"/>
      <c r="AJ37" s="456"/>
      <c r="AK37" s="457"/>
      <c r="AL37" s="448"/>
      <c r="AM37" s="448"/>
      <c r="AN37" s="448"/>
      <c r="AO37" s="456"/>
      <c r="AP37" s="447"/>
      <c r="AQ37" s="448"/>
      <c r="AR37" s="448"/>
      <c r="AS37" s="449"/>
      <c r="AT37" s="411"/>
      <c r="AU37" s="415"/>
      <c r="AV37" s="415"/>
      <c r="AW37" s="416"/>
      <c r="AX37" s="413"/>
      <c r="AY37" s="415"/>
      <c r="AZ37" s="415"/>
      <c r="BA37" s="416"/>
      <c r="BB37" s="413"/>
      <c r="BC37" s="415"/>
      <c r="BD37" s="415"/>
      <c r="BE37" s="415"/>
      <c r="BF37" s="434"/>
      <c r="BG37" s="454"/>
      <c r="BH37" s="453"/>
      <c r="BI37" s="453"/>
      <c r="BJ37" s="47"/>
      <c r="BK37" s="72"/>
    </row>
    <row r="38" spans="1:63" ht="58.5" customHeight="1">
      <c r="A38" s="445">
        <v>16</v>
      </c>
      <c r="B38" s="391" t="s">
        <v>152</v>
      </c>
      <c r="C38" s="393" t="s">
        <v>147</v>
      </c>
      <c r="D38" s="399" t="s">
        <v>153</v>
      </c>
      <c r="E38" s="396"/>
      <c r="F38" s="18" t="s">
        <v>127</v>
      </c>
      <c r="G38" s="2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20"/>
      <c r="U38" s="22"/>
      <c r="V38" s="12"/>
      <c r="W38" s="12"/>
      <c r="X38" s="12"/>
      <c r="Y38" s="12"/>
      <c r="Z38" s="12"/>
      <c r="AA38" s="12"/>
      <c r="AB38" s="13">
        <v>1</v>
      </c>
      <c r="AC38" s="12"/>
      <c r="AD38" s="12"/>
      <c r="AE38" s="12"/>
      <c r="AF38" s="119"/>
      <c r="AG38" s="2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27">
        <v>1</v>
      </c>
      <c r="AT38" s="118"/>
      <c r="AU38" s="12"/>
      <c r="AV38" s="12"/>
      <c r="AW38" s="13">
        <v>1</v>
      </c>
      <c r="AX38" s="12"/>
      <c r="AY38" s="12"/>
      <c r="AZ38" s="12"/>
      <c r="BA38" s="12"/>
      <c r="BB38" s="12"/>
      <c r="BC38" s="12"/>
      <c r="BD38" s="12"/>
      <c r="BE38" s="12"/>
      <c r="BF38" s="26"/>
      <c r="BG38" s="398" t="s">
        <v>154</v>
      </c>
      <c r="BH38" s="399"/>
      <c r="BI38" s="399"/>
      <c r="BJ38" s="60">
        <v>8</v>
      </c>
      <c r="BK38" s="72"/>
    </row>
    <row r="39" spans="1:63" ht="58.5" customHeight="1">
      <c r="A39" s="445"/>
      <c r="B39" s="446"/>
      <c r="C39" s="394"/>
      <c r="D39" s="399"/>
      <c r="E39" s="397"/>
      <c r="F39" s="18" t="s">
        <v>128</v>
      </c>
      <c r="G39" s="2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20"/>
      <c r="U39" s="22"/>
      <c r="V39" s="12"/>
      <c r="W39" s="12"/>
      <c r="X39" s="12"/>
      <c r="Y39" s="12"/>
      <c r="Z39" s="12"/>
      <c r="AA39" s="12"/>
      <c r="AB39" s="84">
        <v>1</v>
      </c>
      <c r="AC39" s="11"/>
      <c r="AD39" s="11"/>
      <c r="AE39" s="11"/>
      <c r="AF39" s="123"/>
      <c r="AG39" s="36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24"/>
      <c r="AT39" s="124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20"/>
      <c r="BG39" s="398"/>
      <c r="BH39" s="399"/>
      <c r="BI39" s="399"/>
      <c r="BJ39" s="47"/>
      <c r="BK39" s="72"/>
    </row>
    <row r="40" spans="1:63" ht="64.5" customHeight="1">
      <c r="A40" s="452">
        <v>17</v>
      </c>
      <c r="B40" s="391" t="s">
        <v>155</v>
      </c>
      <c r="C40" s="393" t="s">
        <v>125</v>
      </c>
      <c r="D40" s="444" t="s">
        <v>156</v>
      </c>
      <c r="E40" s="396"/>
      <c r="F40" s="18" t="s">
        <v>127</v>
      </c>
      <c r="G40" s="2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20"/>
      <c r="U40" s="2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1">
        <v>2</v>
      </c>
      <c r="AG40" s="2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20"/>
      <c r="AT40" s="118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26"/>
      <c r="BG40" s="398" t="s">
        <v>157</v>
      </c>
      <c r="BH40" s="399"/>
      <c r="BI40" s="399"/>
      <c r="BJ40" s="60">
        <v>10</v>
      </c>
      <c r="BK40" s="72"/>
    </row>
    <row r="41" spans="1:63" ht="64.5" customHeight="1">
      <c r="A41" s="390"/>
      <c r="B41" s="392"/>
      <c r="C41" s="394"/>
      <c r="D41" s="444"/>
      <c r="E41" s="397"/>
      <c r="F41" s="18" t="s">
        <v>128</v>
      </c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20"/>
      <c r="U41" s="22"/>
      <c r="V41" s="12"/>
      <c r="W41" s="12"/>
      <c r="X41" s="12"/>
      <c r="Y41" s="12"/>
      <c r="Z41" s="12"/>
      <c r="AA41" s="12"/>
      <c r="AB41" s="12"/>
      <c r="AC41" s="12"/>
      <c r="AD41" s="12"/>
      <c r="AE41" s="11"/>
      <c r="AF41" s="117">
        <v>1</v>
      </c>
      <c r="AG41" s="2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20"/>
      <c r="AT41" s="118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20"/>
      <c r="BG41" s="398"/>
      <c r="BH41" s="399"/>
      <c r="BI41" s="399"/>
      <c r="BJ41" s="47"/>
      <c r="BK41" s="72"/>
    </row>
    <row r="42" spans="1:63" ht="65.25" customHeight="1">
      <c r="A42" s="443">
        <v>18</v>
      </c>
      <c r="B42" s="391" t="s">
        <v>158</v>
      </c>
      <c r="C42" s="393" t="s">
        <v>159</v>
      </c>
      <c r="D42" s="444" t="s">
        <v>160</v>
      </c>
      <c r="E42" s="396"/>
      <c r="F42" s="18" t="s">
        <v>127</v>
      </c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20"/>
      <c r="U42" s="22"/>
      <c r="V42" s="13">
        <v>1</v>
      </c>
      <c r="W42" s="12"/>
      <c r="X42" s="12"/>
      <c r="Y42" s="12"/>
      <c r="Z42" s="12"/>
      <c r="AA42" s="12"/>
      <c r="AB42" s="12"/>
      <c r="AC42" s="12"/>
      <c r="AD42" s="12"/>
      <c r="AE42" s="12"/>
      <c r="AF42" s="119"/>
      <c r="AG42" s="22"/>
      <c r="AH42" s="12"/>
      <c r="AI42" s="12"/>
      <c r="AJ42" s="12"/>
      <c r="AK42" s="12"/>
      <c r="AL42" s="12"/>
      <c r="AM42" s="12"/>
      <c r="AN42" s="12"/>
      <c r="AO42" s="12"/>
      <c r="AP42" s="12"/>
      <c r="AQ42" s="13">
        <v>1</v>
      </c>
      <c r="AR42" s="12"/>
      <c r="AS42" s="20"/>
      <c r="AT42" s="118"/>
      <c r="AU42" s="12"/>
      <c r="AV42" s="12"/>
      <c r="AW42" s="13">
        <v>1</v>
      </c>
      <c r="AX42" s="12"/>
      <c r="AY42" s="12"/>
      <c r="AZ42" s="12"/>
      <c r="BA42" s="12"/>
      <c r="BB42" s="12"/>
      <c r="BC42" s="12"/>
      <c r="BD42" s="12"/>
      <c r="BE42" s="12"/>
      <c r="BF42" s="26"/>
      <c r="BG42" s="398" t="s">
        <v>161</v>
      </c>
      <c r="BH42" s="399"/>
      <c r="BI42" s="399"/>
      <c r="BJ42" s="60" t="s">
        <v>162</v>
      </c>
      <c r="BK42" s="72"/>
    </row>
    <row r="43" spans="1:63" ht="65.25" customHeight="1">
      <c r="A43" s="443"/>
      <c r="B43" s="392"/>
      <c r="C43" s="394"/>
      <c r="D43" s="444"/>
      <c r="E43" s="397"/>
      <c r="F43" s="18" t="s">
        <v>128</v>
      </c>
      <c r="G43" s="2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0"/>
      <c r="U43" s="22"/>
      <c r="V43" s="84">
        <v>1</v>
      </c>
      <c r="W43" s="12"/>
      <c r="X43" s="12"/>
      <c r="Y43" s="12"/>
      <c r="Z43" s="12"/>
      <c r="AA43" s="12"/>
      <c r="AB43" s="12"/>
      <c r="AC43" s="12"/>
      <c r="AD43" s="12"/>
      <c r="AE43" s="12"/>
      <c r="AF43" s="119"/>
      <c r="AG43" s="22"/>
      <c r="AH43" s="12"/>
      <c r="AI43" s="12"/>
      <c r="AJ43" s="12"/>
      <c r="AK43" s="12"/>
      <c r="AL43" s="12"/>
      <c r="AM43" s="12"/>
      <c r="AN43" s="12"/>
      <c r="AO43" s="12"/>
      <c r="AP43" s="12"/>
      <c r="AQ43" s="11"/>
      <c r="AR43" s="12"/>
      <c r="AS43" s="20"/>
      <c r="AT43" s="118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20"/>
      <c r="BG43" s="398"/>
      <c r="BH43" s="399"/>
      <c r="BI43" s="399"/>
      <c r="BJ43" s="47"/>
      <c r="BK43" s="72"/>
    </row>
    <row r="44" spans="1:63" ht="71.25" customHeight="1">
      <c r="A44" s="390">
        <v>19</v>
      </c>
      <c r="B44" s="391" t="s">
        <v>163</v>
      </c>
      <c r="C44" s="393" t="s">
        <v>130</v>
      </c>
      <c r="D44" s="399" t="s">
        <v>164</v>
      </c>
      <c r="E44" s="396"/>
      <c r="F44" s="18" t="s">
        <v>127</v>
      </c>
      <c r="G44" s="2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20"/>
      <c r="U44" s="22"/>
      <c r="V44" s="12"/>
      <c r="W44" s="12"/>
      <c r="X44" s="12"/>
      <c r="Y44" s="12"/>
      <c r="Z44" s="12"/>
      <c r="AA44" s="12"/>
      <c r="AB44" s="13">
        <v>25</v>
      </c>
      <c r="AC44" s="12"/>
      <c r="AD44" s="12"/>
      <c r="AE44" s="12"/>
      <c r="AF44" s="119"/>
      <c r="AG44" s="22"/>
      <c r="AH44" s="12"/>
      <c r="AI44" s="12"/>
      <c r="AJ44" s="12"/>
      <c r="AK44" s="12"/>
      <c r="AL44" s="12"/>
      <c r="AM44" s="12"/>
      <c r="AN44" s="12"/>
      <c r="AO44" s="12"/>
      <c r="AP44" s="12"/>
      <c r="AQ44" s="13">
        <v>25</v>
      </c>
      <c r="AR44" s="12"/>
      <c r="AS44" s="20"/>
      <c r="AT44" s="118"/>
      <c r="AU44" s="12"/>
      <c r="AV44" s="12"/>
      <c r="AW44" s="12"/>
      <c r="AX44" s="12"/>
      <c r="AY44" s="13">
        <v>25</v>
      </c>
      <c r="AZ44" s="12"/>
      <c r="BA44" s="12"/>
      <c r="BB44" s="12"/>
      <c r="BC44" s="12"/>
      <c r="BD44" s="12"/>
      <c r="BE44" s="12"/>
      <c r="BF44" s="26"/>
      <c r="BG44" s="398" t="s">
        <v>165</v>
      </c>
      <c r="BH44" s="399"/>
      <c r="BI44" s="399"/>
      <c r="BJ44" s="47" t="s">
        <v>166</v>
      </c>
      <c r="BK44" s="72"/>
    </row>
    <row r="45" spans="1:63" ht="71.25" customHeight="1">
      <c r="A45" s="390"/>
      <c r="B45" s="392"/>
      <c r="C45" s="394"/>
      <c r="D45" s="399"/>
      <c r="E45" s="397"/>
      <c r="F45" s="18" t="s">
        <v>128</v>
      </c>
      <c r="G45" s="2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0"/>
      <c r="U45" s="22"/>
      <c r="V45" s="12"/>
      <c r="W45" s="12"/>
      <c r="X45" s="12"/>
      <c r="Y45" s="12"/>
      <c r="Z45" s="12"/>
      <c r="AA45" s="12"/>
      <c r="AB45" s="84">
        <v>13</v>
      </c>
      <c r="AC45" s="12"/>
      <c r="AD45" s="12"/>
      <c r="AE45" s="12"/>
      <c r="AF45" s="119"/>
      <c r="AG45" s="2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20"/>
      <c r="AT45" s="118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20"/>
      <c r="BG45" s="398"/>
      <c r="BH45" s="399"/>
      <c r="BI45" s="399"/>
      <c r="BJ45" s="47"/>
      <c r="BK45" s="72"/>
    </row>
    <row r="46" spans="1:63" ht="51" customHeight="1">
      <c r="A46" s="390">
        <v>20</v>
      </c>
      <c r="B46" s="435" t="s">
        <v>167</v>
      </c>
      <c r="C46" s="393" t="s">
        <v>130</v>
      </c>
      <c r="D46" s="399" t="s">
        <v>168</v>
      </c>
      <c r="E46" s="396"/>
      <c r="F46" s="18" t="s">
        <v>127</v>
      </c>
      <c r="G46" s="2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20"/>
      <c r="U46" s="22"/>
      <c r="V46" s="12"/>
      <c r="W46" s="12"/>
      <c r="X46" s="12"/>
      <c r="Y46" s="13">
        <v>32</v>
      </c>
      <c r="Z46" s="12"/>
      <c r="AA46" s="12"/>
      <c r="AB46" s="12"/>
      <c r="AC46" s="12"/>
      <c r="AD46" s="12"/>
      <c r="AE46" s="12"/>
      <c r="AF46" s="119"/>
      <c r="AG46" s="2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0"/>
      <c r="AT46" s="118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26"/>
      <c r="BG46" s="398" t="s">
        <v>238</v>
      </c>
      <c r="BH46" s="399"/>
      <c r="BI46" s="399"/>
      <c r="BJ46" s="60">
        <v>3</v>
      </c>
      <c r="BK46" s="72"/>
    </row>
    <row r="47" spans="1:63" ht="51" customHeight="1">
      <c r="A47" s="390"/>
      <c r="B47" s="436"/>
      <c r="C47" s="394"/>
      <c r="D47" s="399"/>
      <c r="E47" s="397"/>
      <c r="F47" s="18" t="s">
        <v>128</v>
      </c>
      <c r="G47" s="2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20"/>
      <c r="U47" s="22"/>
      <c r="V47" s="12"/>
      <c r="W47" s="12"/>
      <c r="X47" s="12"/>
      <c r="Y47" s="84">
        <v>32</v>
      </c>
      <c r="Z47" s="12"/>
      <c r="AA47" s="12"/>
      <c r="AB47" s="12"/>
      <c r="AC47" s="12"/>
      <c r="AD47" s="12"/>
      <c r="AE47" s="12"/>
      <c r="AF47" s="119"/>
      <c r="AG47" s="2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20"/>
      <c r="AT47" s="118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20"/>
      <c r="BG47" s="398"/>
      <c r="BH47" s="399"/>
      <c r="BI47" s="399"/>
      <c r="BJ47" s="60"/>
      <c r="BK47" s="72"/>
    </row>
    <row r="48" spans="1:63" ht="42.75" customHeight="1">
      <c r="A48" s="390">
        <v>21</v>
      </c>
      <c r="B48" s="391" t="s">
        <v>169</v>
      </c>
      <c r="C48" s="393" t="s">
        <v>130</v>
      </c>
      <c r="D48" s="437" t="s">
        <v>170</v>
      </c>
      <c r="F48" s="18" t="s">
        <v>127</v>
      </c>
      <c r="G48" s="2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20"/>
      <c r="U48" s="22"/>
      <c r="V48" s="13">
        <v>1</v>
      </c>
      <c r="W48" s="12"/>
      <c r="X48" s="12"/>
      <c r="Y48" s="12"/>
      <c r="Z48" s="12"/>
      <c r="AA48" s="12"/>
      <c r="AB48" s="12"/>
      <c r="AC48" s="12"/>
      <c r="AD48" s="12"/>
      <c r="AE48" s="12"/>
      <c r="AF48" s="119"/>
      <c r="AG48" s="22"/>
      <c r="AH48" s="13">
        <v>1</v>
      </c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20"/>
      <c r="AT48" s="118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26"/>
      <c r="BG48" s="398" t="s">
        <v>171</v>
      </c>
      <c r="BH48" s="399"/>
      <c r="BI48" s="399"/>
      <c r="BJ48" s="60">
        <v>12</v>
      </c>
      <c r="BK48" s="72"/>
    </row>
    <row r="49" spans="1:63" ht="42.75" customHeight="1">
      <c r="A49" s="390"/>
      <c r="B49" s="392"/>
      <c r="C49" s="394"/>
      <c r="D49" s="438"/>
      <c r="F49" s="18" t="s">
        <v>128</v>
      </c>
      <c r="G49" s="22"/>
      <c r="H49" s="12"/>
      <c r="I49" s="12"/>
      <c r="J49" s="12"/>
      <c r="K49" s="12"/>
      <c r="L49" s="12"/>
      <c r="M49" s="12"/>
      <c r="N49" s="12"/>
      <c r="O49" s="12"/>
      <c r="P49" s="408">
        <v>2</v>
      </c>
      <c r="Q49" s="406"/>
      <c r="R49" s="406"/>
      <c r="S49" s="406"/>
      <c r="T49" s="409"/>
      <c r="U49" s="22"/>
      <c r="V49" s="11"/>
      <c r="W49" s="12"/>
      <c r="X49" s="12"/>
      <c r="Y49" s="12"/>
      <c r="Z49" s="12"/>
      <c r="AA49" s="12"/>
      <c r="AB49" s="12"/>
      <c r="AC49" s="12"/>
      <c r="AD49" s="12"/>
      <c r="AE49" s="12"/>
      <c r="AF49" s="119"/>
      <c r="AG49" s="22"/>
      <c r="AH49" s="11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20"/>
      <c r="AT49" s="118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20"/>
      <c r="BG49" s="398"/>
      <c r="BH49" s="399"/>
      <c r="BI49" s="399"/>
      <c r="BJ49" s="60"/>
      <c r="BK49" s="72"/>
    </row>
    <row r="50" spans="1:63" ht="30.75" customHeight="1">
      <c r="A50" s="116"/>
      <c r="B50" s="391" t="s">
        <v>172</v>
      </c>
      <c r="C50" s="393" t="s">
        <v>173</v>
      </c>
      <c r="D50" s="419" t="s">
        <v>114</v>
      </c>
      <c r="E50" s="430"/>
      <c r="F50" s="18" t="s">
        <v>127</v>
      </c>
      <c r="G50" s="432">
        <v>912</v>
      </c>
      <c r="H50" s="424"/>
      <c r="I50" s="424"/>
      <c r="J50" s="424"/>
      <c r="K50" s="425"/>
      <c r="L50" s="433">
        <v>912</v>
      </c>
      <c r="M50" s="424"/>
      <c r="N50" s="424"/>
      <c r="O50" s="425"/>
      <c r="P50" s="433">
        <v>912</v>
      </c>
      <c r="Q50" s="424"/>
      <c r="R50" s="424"/>
      <c r="S50" s="424"/>
      <c r="T50" s="427"/>
      <c r="U50" s="432">
        <v>912</v>
      </c>
      <c r="V50" s="424"/>
      <c r="W50" s="424"/>
      <c r="X50" s="425"/>
      <c r="Y50" s="433">
        <v>912</v>
      </c>
      <c r="Z50" s="424"/>
      <c r="AA50" s="424"/>
      <c r="AB50" s="425"/>
      <c r="AC50" s="433">
        <v>912</v>
      </c>
      <c r="AD50" s="424"/>
      <c r="AE50" s="424"/>
      <c r="AF50" s="424"/>
      <c r="AG50" s="432">
        <v>912</v>
      </c>
      <c r="AH50" s="424"/>
      <c r="AI50" s="424"/>
      <c r="AJ50" s="425"/>
      <c r="AK50" s="433">
        <v>912</v>
      </c>
      <c r="AL50" s="424"/>
      <c r="AM50" s="424"/>
      <c r="AN50" s="424"/>
      <c r="AO50" s="425"/>
      <c r="AP50" s="433">
        <v>912</v>
      </c>
      <c r="AQ50" s="424"/>
      <c r="AR50" s="424"/>
      <c r="AS50" s="427"/>
      <c r="AT50" s="441">
        <v>912</v>
      </c>
      <c r="AU50" s="424"/>
      <c r="AV50" s="424"/>
      <c r="AW50" s="427"/>
      <c r="AX50" s="433">
        <v>912</v>
      </c>
      <c r="AY50" s="424"/>
      <c r="AZ50" s="424"/>
      <c r="BA50" s="427"/>
      <c r="BB50" s="433">
        <v>912</v>
      </c>
      <c r="BC50" s="424"/>
      <c r="BD50" s="424"/>
      <c r="BE50" s="424"/>
      <c r="BF50" s="425"/>
      <c r="BG50" s="442" t="s">
        <v>174</v>
      </c>
      <c r="BH50" s="401"/>
      <c r="BI50" s="402"/>
      <c r="BJ50" s="60" t="s">
        <v>175</v>
      </c>
      <c r="BK50" s="72"/>
    </row>
    <row r="51" spans="1:63" ht="30.75" customHeight="1">
      <c r="A51" s="116"/>
      <c r="B51" s="417"/>
      <c r="C51" s="418"/>
      <c r="D51" s="420"/>
      <c r="E51" s="431"/>
      <c r="F51" s="18" t="s">
        <v>128</v>
      </c>
      <c r="G51" s="405">
        <v>889</v>
      </c>
      <c r="H51" s="406"/>
      <c r="I51" s="406"/>
      <c r="J51" s="406"/>
      <c r="K51" s="407"/>
      <c r="L51" s="408">
        <v>889</v>
      </c>
      <c r="M51" s="406"/>
      <c r="N51" s="406"/>
      <c r="O51" s="407"/>
      <c r="P51" s="408">
        <v>889</v>
      </c>
      <c r="Q51" s="406"/>
      <c r="R51" s="406"/>
      <c r="S51" s="406"/>
      <c r="T51" s="409"/>
      <c r="U51" s="428">
        <v>1862</v>
      </c>
      <c r="V51" s="406"/>
      <c r="W51" s="406"/>
      <c r="X51" s="407"/>
      <c r="Y51" s="439">
        <v>1862</v>
      </c>
      <c r="Z51" s="406"/>
      <c r="AA51" s="406"/>
      <c r="AB51" s="407"/>
      <c r="AC51" s="439">
        <v>1862</v>
      </c>
      <c r="AD51" s="406"/>
      <c r="AE51" s="406"/>
      <c r="AF51" s="406"/>
      <c r="AG51" s="440"/>
      <c r="AH51" s="411"/>
      <c r="AI51" s="411"/>
      <c r="AJ51" s="412"/>
      <c r="AK51" s="429"/>
      <c r="AL51" s="411"/>
      <c r="AM51" s="411"/>
      <c r="AN51" s="411"/>
      <c r="AO51" s="412"/>
      <c r="AP51" s="429"/>
      <c r="AQ51" s="411"/>
      <c r="AR51" s="411"/>
      <c r="AS51" s="414"/>
      <c r="AT51" s="411"/>
      <c r="AU51" s="415"/>
      <c r="AV51" s="415"/>
      <c r="AW51" s="416"/>
      <c r="AX51" s="413"/>
      <c r="AY51" s="415"/>
      <c r="AZ51" s="415"/>
      <c r="BA51" s="416"/>
      <c r="BB51" s="413"/>
      <c r="BC51" s="415"/>
      <c r="BD51" s="415"/>
      <c r="BE51" s="415"/>
      <c r="BF51" s="434"/>
      <c r="BG51" s="403"/>
      <c r="BH51" s="403"/>
      <c r="BI51" s="404"/>
      <c r="BJ51" s="60"/>
      <c r="BK51" s="72"/>
    </row>
    <row r="52" spans="1:63" ht="33" customHeight="1">
      <c r="A52" s="116"/>
      <c r="B52" s="391" t="s">
        <v>176</v>
      </c>
      <c r="C52" s="393" t="s">
        <v>173</v>
      </c>
      <c r="D52" s="419" t="s">
        <v>114</v>
      </c>
      <c r="E52" s="421"/>
      <c r="F52" s="19" t="s">
        <v>127</v>
      </c>
      <c r="G52" s="423">
        <v>21</v>
      </c>
      <c r="H52" s="424"/>
      <c r="I52" s="424"/>
      <c r="J52" s="424"/>
      <c r="K52" s="425"/>
      <c r="L52" s="426">
        <v>21</v>
      </c>
      <c r="M52" s="424"/>
      <c r="N52" s="424"/>
      <c r="O52" s="425"/>
      <c r="P52" s="426">
        <v>21</v>
      </c>
      <c r="Q52" s="424"/>
      <c r="R52" s="424"/>
      <c r="S52" s="424"/>
      <c r="T52" s="427"/>
      <c r="U52" s="423">
        <v>21</v>
      </c>
      <c r="V52" s="424"/>
      <c r="W52" s="424"/>
      <c r="X52" s="425"/>
      <c r="Y52" s="426">
        <v>21</v>
      </c>
      <c r="Z52" s="424"/>
      <c r="AA52" s="424"/>
      <c r="AB52" s="425"/>
      <c r="AC52" s="426">
        <v>21</v>
      </c>
      <c r="AD52" s="424"/>
      <c r="AE52" s="424"/>
      <c r="AF52" s="424"/>
      <c r="AG52" s="423">
        <v>21</v>
      </c>
      <c r="AH52" s="424"/>
      <c r="AI52" s="424"/>
      <c r="AJ52" s="425"/>
      <c r="AK52" s="426">
        <v>21</v>
      </c>
      <c r="AL52" s="424"/>
      <c r="AM52" s="424"/>
      <c r="AN52" s="424"/>
      <c r="AO52" s="425"/>
      <c r="AP52" s="426">
        <v>21</v>
      </c>
      <c r="AQ52" s="424"/>
      <c r="AR52" s="424"/>
      <c r="AS52" s="427"/>
      <c r="AT52" s="424">
        <v>21</v>
      </c>
      <c r="AU52" s="424"/>
      <c r="AV52" s="424"/>
      <c r="AW52" s="425"/>
      <c r="AX52" s="426">
        <v>21</v>
      </c>
      <c r="AY52" s="424"/>
      <c r="AZ52" s="424"/>
      <c r="BA52" s="425"/>
      <c r="BB52" s="426">
        <v>21</v>
      </c>
      <c r="BC52" s="424"/>
      <c r="BD52" s="424"/>
      <c r="BE52" s="424"/>
      <c r="BF52" s="427"/>
      <c r="BG52" s="400"/>
      <c r="BH52" s="401"/>
      <c r="BI52" s="402"/>
      <c r="BJ52" s="60">
        <v>7</v>
      </c>
      <c r="BK52" s="72"/>
    </row>
    <row r="53" spans="1:63" ht="33" customHeight="1">
      <c r="A53" s="116"/>
      <c r="B53" s="417"/>
      <c r="C53" s="418"/>
      <c r="D53" s="420"/>
      <c r="E53" s="422"/>
      <c r="F53" s="19" t="s">
        <v>128</v>
      </c>
      <c r="G53" s="405">
        <v>13</v>
      </c>
      <c r="H53" s="406"/>
      <c r="I53" s="406"/>
      <c r="J53" s="406"/>
      <c r="K53" s="407"/>
      <c r="L53" s="408">
        <v>11</v>
      </c>
      <c r="M53" s="406"/>
      <c r="N53" s="406"/>
      <c r="O53" s="407"/>
      <c r="P53" s="408">
        <v>2</v>
      </c>
      <c r="Q53" s="406"/>
      <c r="R53" s="406"/>
      <c r="S53" s="406"/>
      <c r="T53" s="409"/>
      <c r="U53" s="405">
        <v>18</v>
      </c>
      <c r="V53" s="406"/>
      <c r="W53" s="406"/>
      <c r="X53" s="407"/>
      <c r="Y53" s="408">
        <v>3</v>
      </c>
      <c r="Z53" s="406"/>
      <c r="AA53" s="406"/>
      <c r="AB53" s="407"/>
      <c r="AC53" s="408">
        <v>1</v>
      </c>
      <c r="AD53" s="406"/>
      <c r="AE53" s="406"/>
      <c r="AF53" s="406"/>
      <c r="AG53" s="410"/>
      <c r="AH53" s="411"/>
      <c r="AI53" s="411"/>
      <c r="AJ53" s="412"/>
      <c r="AK53" s="413"/>
      <c r="AL53" s="411"/>
      <c r="AM53" s="411"/>
      <c r="AN53" s="411"/>
      <c r="AO53" s="412"/>
      <c r="AP53" s="413"/>
      <c r="AQ53" s="411"/>
      <c r="AR53" s="411"/>
      <c r="AS53" s="414"/>
      <c r="AT53" s="411"/>
      <c r="AU53" s="415"/>
      <c r="AV53" s="415"/>
      <c r="AW53" s="416"/>
      <c r="AX53" s="413"/>
      <c r="AY53" s="415"/>
      <c r="AZ53" s="415"/>
      <c r="BA53" s="416"/>
      <c r="BB53" s="12"/>
      <c r="BC53" s="12"/>
      <c r="BD53" s="12"/>
      <c r="BE53" s="12"/>
      <c r="BF53" s="20"/>
      <c r="BG53" s="403"/>
      <c r="BH53" s="403"/>
      <c r="BI53" s="404"/>
      <c r="BJ53" s="60"/>
      <c r="BK53" s="72"/>
    </row>
    <row r="54" spans="1:62" ht="78.75" customHeight="1">
      <c r="A54" s="390">
        <v>22</v>
      </c>
      <c r="B54" s="391" t="s">
        <v>177</v>
      </c>
      <c r="C54" s="393" t="s">
        <v>178</v>
      </c>
      <c r="D54" s="395" t="s">
        <v>123</v>
      </c>
      <c r="E54" s="396"/>
      <c r="F54" s="18" t="s">
        <v>127</v>
      </c>
      <c r="G54" s="2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20"/>
      <c r="U54" s="22"/>
      <c r="V54" s="12"/>
      <c r="W54" s="12"/>
      <c r="X54" s="12"/>
      <c r="Y54" s="12"/>
      <c r="Z54" s="12"/>
      <c r="AA54" s="12"/>
      <c r="AB54" s="12"/>
      <c r="AC54" s="12"/>
      <c r="AD54" s="13">
        <v>4</v>
      </c>
      <c r="AE54" s="12"/>
      <c r="AF54" s="119"/>
      <c r="AG54" s="2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20"/>
      <c r="AT54" s="118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26"/>
      <c r="BG54" s="398" t="s">
        <v>179</v>
      </c>
      <c r="BH54" s="399"/>
      <c r="BI54" s="399"/>
      <c r="BJ54" s="60">
        <v>12</v>
      </c>
    </row>
    <row r="55" spans="1:62" ht="78.75" customHeight="1" thickBot="1">
      <c r="A55" s="390"/>
      <c r="B55" s="392"/>
      <c r="C55" s="394"/>
      <c r="D55" s="395"/>
      <c r="E55" s="397"/>
      <c r="F55" s="18" t="s">
        <v>128</v>
      </c>
      <c r="G55" s="28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30"/>
      <c r="U55" s="28"/>
      <c r="V55" s="29"/>
      <c r="W55" s="29"/>
      <c r="X55" s="29"/>
      <c r="Y55" s="29"/>
      <c r="Z55" s="29"/>
      <c r="AA55" s="29"/>
      <c r="AB55" s="68"/>
      <c r="AC55" s="29"/>
      <c r="AD55" s="109">
        <v>4</v>
      </c>
      <c r="AE55" s="68"/>
      <c r="AF55" s="102"/>
      <c r="AG55" s="69"/>
      <c r="AH55" s="68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30"/>
      <c r="AT55" s="104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0"/>
      <c r="BG55" s="398"/>
      <c r="BH55" s="399"/>
      <c r="BI55" s="399"/>
      <c r="BJ55" s="60"/>
    </row>
    <row r="57" ht="12.75" thickBot="1"/>
    <row r="58" ht="12.75" thickBot="1">
      <c r="BG58" s="59"/>
    </row>
    <row r="60" spans="2:4" ht="12.75">
      <c r="B60" s="39">
        <v>21801</v>
      </c>
      <c r="C60" s="39">
        <v>21141</v>
      </c>
      <c r="D60" s="39">
        <v>9023</v>
      </c>
    </row>
  </sheetData>
  <sheetProtection/>
  <mergeCells count="285">
    <mergeCell ref="C1:BF1"/>
    <mergeCell ref="C2:BF2"/>
    <mergeCell ref="C3:BF3"/>
    <mergeCell ref="A6:A9"/>
    <mergeCell ref="B6:B9"/>
    <mergeCell ref="C6:C9"/>
    <mergeCell ref="D6:D9"/>
    <mergeCell ref="E6:E9"/>
    <mergeCell ref="G6:BF6"/>
    <mergeCell ref="G7:K7"/>
    <mergeCell ref="L7:O7"/>
    <mergeCell ref="P7:T7"/>
    <mergeCell ref="U7:X7"/>
    <mergeCell ref="Y7:AB7"/>
    <mergeCell ref="AC7:AF7"/>
    <mergeCell ref="AG7:AJ7"/>
    <mergeCell ref="AK7:AO7"/>
    <mergeCell ref="AP7:AS7"/>
    <mergeCell ref="AT7:AW7"/>
    <mergeCell ref="AX7:BA7"/>
    <mergeCell ref="BB7:BF7"/>
    <mergeCell ref="BG8:BH8"/>
    <mergeCell ref="A10:A11"/>
    <mergeCell ref="B10:B11"/>
    <mergeCell ref="C10:C11"/>
    <mergeCell ref="D10:D11"/>
    <mergeCell ref="E10:E11"/>
    <mergeCell ref="BG10:BI11"/>
    <mergeCell ref="A12:A13"/>
    <mergeCell ref="B12:B13"/>
    <mergeCell ref="C12:C13"/>
    <mergeCell ref="D12:D13"/>
    <mergeCell ref="E12:E13"/>
    <mergeCell ref="BG12:BI13"/>
    <mergeCell ref="A14:A15"/>
    <mergeCell ref="B14:B15"/>
    <mergeCell ref="C14:C15"/>
    <mergeCell ref="D14:D15"/>
    <mergeCell ref="E14:E15"/>
    <mergeCell ref="BG14:BI15"/>
    <mergeCell ref="A16:A17"/>
    <mergeCell ref="B16:B17"/>
    <mergeCell ref="C16:C17"/>
    <mergeCell ref="D16:D17"/>
    <mergeCell ref="E16:E17"/>
    <mergeCell ref="BG16:BI17"/>
    <mergeCell ref="A18:A19"/>
    <mergeCell ref="B18:B19"/>
    <mergeCell ref="C18:C19"/>
    <mergeCell ref="D18:D19"/>
    <mergeCell ref="E18:E19"/>
    <mergeCell ref="G18:K18"/>
    <mergeCell ref="G19:K19"/>
    <mergeCell ref="L18:O18"/>
    <mergeCell ref="P18:T18"/>
    <mergeCell ref="BG18:BI19"/>
    <mergeCell ref="AK19:AO19"/>
    <mergeCell ref="AP19:AS19"/>
    <mergeCell ref="AT19:AW19"/>
    <mergeCell ref="AX19:BA19"/>
    <mergeCell ref="L19:O19"/>
    <mergeCell ref="P19:T19"/>
    <mergeCell ref="U19:X19"/>
    <mergeCell ref="Y19:AB19"/>
    <mergeCell ref="AC19:AF19"/>
    <mergeCell ref="AG19:AJ19"/>
    <mergeCell ref="BB19:BF19"/>
    <mergeCell ref="U18:X18"/>
    <mergeCell ref="Y18:AB18"/>
    <mergeCell ref="AC18:AF18"/>
    <mergeCell ref="AG18:AJ18"/>
    <mergeCell ref="AK18:AO18"/>
    <mergeCell ref="AP18:AS18"/>
    <mergeCell ref="AT18:AW18"/>
    <mergeCell ref="AX18:BA18"/>
    <mergeCell ref="BB18:BF18"/>
    <mergeCell ref="BG22:BI23"/>
    <mergeCell ref="A24:A25"/>
    <mergeCell ref="B24:B25"/>
    <mergeCell ref="C24:C25"/>
    <mergeCell ref="D24:D25"/>
    <mergeCell ref="E24:E25"/>
    <mergeCell ref="BG24:BI25"/>
    <mergeCell ref="AC20:AF20"/>
    <mergeCell ref="AG20:AJ20"/>
    <mergeCell ref="AK20:AO20"/>
    <mergeCell ref="AP20:AS20"/>
    <mergeCell ref="AT20:AW20"/>
    <mergeCell ref="BG20:BI21"/>
    <mergeCell ref="U21:X21"/>
    <mergeCell ref="AC21:AF21"/>
    <mergeCell ref="A20:A21"/>
    <mergeCell ref="B20:B21"/>
    <mergeCell ref="C20:C21"/>
    <mergeCell ref="D20:D21"/>
    <mergeCell ref="E20:E21"/>
    <mergeCell ref="U20:X20"/>
    <mergeCell ref="Y20:AB20"/>
    <mergeCell ref="Y21:AB21"/>
    <mergeCell ref="BJ6:BJ9"/>
    <mergeCell ref="BG30:BI31"/>
    <mergeCell ref="A32:A33"/>
    <mergeCell ref="B32:B33"/>
    <mergeCell ref="C32:C33"/>
    <mergeCell ref="D32:D33"/>
    <mergeCell ref="E32:E33"/>
    <mergeCell ref="A28:A29"/>
    <mergeCell ref="B28:B29"/>
    <mergeCell ref="C28:C29"/>
    <mergeCell ref="D28:D29"/>
    <mergeCell ref="E28:E29"/>
    <mergeCell ref="BG28:BI29"/>
    <mergeCell ref="A26:A27"/>
    <mergeCell ref="B26:B27"/>
    <mergeCell ref="C26:C27"/>
    <mergeCell ref="D26:D27"/>
    <mergeCell ref="E26:E27"/>
    <mergeCell ref="BG26:BI27"/>
    <mergeCell ref="A22:A23"/>
    <mergeCell ref="B22:B23"/>
    <mergeCell ref="C22:C23"/>
    <mergeCell ref="D22:D23"/>
    <mergeCell ref="E22:E23"/>
    <mergeCell ref="A30:A31"/>
    <mergeCell ref="B30:B31"/>
    <mergeCell ref="C30:C31"/>
    <mergeCell ref="E30:E31"/>
    <mergeCell ref="AX34:BA34"/>
    <mergeCell ref="BB34:BF34"/>
    <mergeCell ref="BG32:BI33"/>
    <mergeCell ref="B34:B35"/>
    <mergeCell ref="C34:C35"/>
    <mergeCell ref="D34:D35"/>
    <mergeCell ref="G34:K34"/>
    <mergeCell ref="L34:O34"/>
    <mergeCell ref="P34:T34"/>
    <mergeCell ref="U34:X34"/>
    <mergeCell ref="AK35:AO35"/>
    <mergeCell ref="AP35:AS35"/>
    <mergeCell ref="AG34:AJ34"/>
    <mergeCell ref="AK34:AO34"/>
    <mergeCell ref="AP34:AS34"/>
    <mergeCell ref="AT34:AW34"/>
    <mergeCell ref="BG34:BI35"/>
    <mergeCell ref="G35:K35"/>
    <mergeCell ref="L35:O35"/>
    <mergeCell ref="P35:T35"/>
    <mergeCell ref="U35:X35"/>
    <mergeCell ref="Y35:AB35"/>
    <mergeCell ref="AC35:AF35"/>
    <mergeCell ref="AG35:AJ35"/>
    <mergeCell ref="AG36:AJ36"/>
    <mergeCell ref="AK36:AO36"/>
    <mergeCell ref="AT35:AW35"/>
    <mergeCell ref="AX35:BA35"/>
    <mergeCell ref="BB35:BF35"/>
    <mergeCell ref="Y34:AB34"/>
    <mergeCell ref="AC34:AF34"/>
    <mergeCell ref="BG36:BI37"/>
    <mergeCell ref="G37:K37"/>
    <mergeCell ref="L37:O37"/>
    <mergeCell ref="P37:T37"/>
    <mergeCell ref="U37:X37"/>
    <mergeCell ref="Y37:AB37"/>
    <mergeCell ref="P36:T36"/>
    <mergeCell ref="U36:X36"/>
    <mergeCell ref="Y36:AB36"/>
    <mergeCell ref="AC36:AF36"/>
    <mergeCell ref="AT37:AW37"/>
    <mergeCell ref="AX37:BA37"/>
    <mergeCell ref="AP36:AS36"/>
    <mergeCell ref="AT36:AW36"/>
    <mergeCell ref="AX36:BA36"/>
    <mergeCell ref="BB36:BF36"/>
    <mergeCell ref="BB37:BF37"/>
    <mergeCell ref="G36:K36"/>
    <mergeCell ref="L36:O36"/>
    <mergeCell ref="AC37:AF37"/>
    <mergeCell ref="AG37:AJ37"/>
    <mergeCell ref="AK37:AO37"/>
    <mergeCell ref="AP37:AS37"/>
    <mergeCell ref="A36:A37"/>
    <mergeCell ref="B36:B37"/>
    <mergeCell ref="C36:C37"/>
    <mergeCell ref="D36:D37"/>
    <mergeCell ref="E36:E37"/>
    <mergeCell ref="BG38:BI39"/>
    <mergeCell ref="A40:A41"/>
    <mergeCell ref="B40:B41"/>
    <mergeCell ref="C40:C41"/>
    <mergeCell ref="D40:D41"/>
    <mergeCell ref="E40:E41"/>
    <mergeCell ref="BG40:BI41"/>
    <mergeCell ref="A42:A43"/>
    <mergeCell ref="B42:B43"/>
    <mergeCell ref="C42:C43"/>
    <mergeCell ref="D42:D43"/>
    <mergeCell ref="E42:E43"/>
    <mergeCell ref="BG42:BI43"/>
    <mergeCell ref="A38:A39"/>
    <mergeCell ref="B38:B39"/>
    <mergeCell ref="C38:C39"/>
    <mergeCell ref="D38:D39"/>
    <mergeCell ref="E38:E39"/>
    <mergeCell ref="A48:A49"/>
    <mergeCell ref="B48:B49"/>
    <mergeCell ref="C48:C49"/>
    <mergeCell ref="D48:D49"/>
    <mergeCell ref="BG48:BI49"/>
    <mergeCell ref="B50:B51"/>
    <mergeCell ref="C50:C51"/>
    <mergeCell ref="D50:D51"/>
    <mergeCell ref="Y50:AB50"/>
    <mergeCell ref="AC50:AF50"/>
    <mergeCell ref="AG50:AJ50"/>
    <mergeCell ref="AK50:AO50"/>
    <mergeCell ref="Y51:AB51"/>
    <mergeCell ref="AC51:AF51"/>
    <mergeCell ref="AG51:AJ51"/>
    <mergeCell ref="AK51:AO51"/>
    <mergeCell ref="G51:K51"/>
    <mergeCell ref="L51:O51"/>
    <mergeCell ref="AP50:AS50"/>
    <mergeCell ref="AT50:AW50"/>
    <mergeCell ref="AX50:BA50"/>
    <mergeCell ref="BB50:BF50"/>
    <mergeCell ref="BG50:BI51"/>
    <mergeCell ref="P49:T49"/>
    <mergeCell ref="A44:A45"/>
    <mergeCell ref="B44:B45"/>
    <mergeCell ref="C44:C45"/>
    <mergeCell ref="D44:D45"/>
    <mergeCell ref="E44:E45"/>
    <mergeCell ref="BG44:BI45"/>
    <mergeCell ref="A46:A47"/>
    <mergeCell ref="B46:B47"/>
    <mergeCell ref="C46:C47"/>
    <mergeCell ref="D46:D47"/>
    <mergeCell ref="E46:E47"/>
    <mergeCell ref="BG46:BI47"/>
    <mergeCell ref="BB52:BF52"/>
    <mergeCell ref="P51:T51"/>
    <mergeCell ref="U51:X51"/>
    <mergeCell ref="AP51:AS51"/>
    <mergeCell ref="E50:E51"/>
    <mergeCell ref="G50:K50"/>
    <mergeCell ref="L50:O50"/>
    <mergeCell ref="AT51:AW51"/>
    <mergeCell ref="AX51:BA51"/>
    <mergeCell ref="P50:T50"/>
    <mergeCell ref="U50:X50"/>
    <mergeCell ref="BB51:BF51"/>
    <mergeCell ref="P52:T52"/>
    <mergeCell ref="U52:X52"/>
    <mergeCell ref="Y52:AB52"/>
    <mergeCell ref="AC52:AF52"/>
    <mergeCell ref="AG52:AJ52"/>
    <mergeCell ref="AK52:AO52"/>
    <mergeCell ref="AP52:AS52"/>
    <mergeCell ref="AT52:AW52"/>
    <mergeCell ref="AX52:BA52"/>
    <mergeCell ref="A54:A55"/>
    <mergeCell ref="B54:B55"/>
    <mergeCell ref="C54:C55"/>
    <mergeCell ref="D54:D55"/>
    <mergeCell ref="E54:E55"/>
    <mergeCell ref="BG54:BI55"/>
    <mergeCell ref="BG52:BI53"/>
    <mergeCell ref="G53:K53"/>
    <mergeCell ref="L53:O53"/>
    <mergeCell ref="P53:T53"/>
    <mergeCell ref="U53:X53"/>
    <mergeCell ref="Y53:AB53"/>
    <mergeCell ref="AC53:AF53"/>
    <mergeCell ref="AG53:AJ53"/>
    <mergeCell ref="AK53:AO53"/>
    <mergeCell ref="AP53:AS53"/>
    <mergeCell ref="AT53:AW53"/>
    <mergeCell ref="AX53:BA53"/>
    <mergeCell ref="B52:B53"/>
    <mergeCell ref="C52:C53"/>
    <mergeCell ref="D52:D53"/>
    <mergeCell ref="E52:E53"/>
    <mergeCell ref="G52:K52"/>
    <mergeCell ref="L52:O52"/>
  </mergeCells>
  <printOptions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4"/>
  <sheetViews>
    <sheetView zoomScalePageLayoutView="0" workbookViewId="0" topLeftCell="A52">
      <selection activeCell="A2" sqref="A2:K2"/>
    </sheetView>
  </sheetViews>
  <sheetFormatPr defaultColWidth="11.421875" defaultRowHeight="15"/>
  <cols>
    <col min="1" max="1" width="45.00390625" style="0" customWidth="1"/>
    <col min="2" max="2" width="3.7109375" style="0" customWidth="1"/>
    <col min="3" max="3" width="3.8515625" style="0" customWidth="1"/>
    <col min="4" max="4" width="3.7109375" style="0" customWidth="1"/>
    <col min="5" max="5" width="4.28125" style="0" customWidth="1"/>
    <col min="6" max="6" width="6.57421875" style="0" customWidth="1"/>
    <col min="7" max="7" width="5.8515625" style="0" customWidth="1"/>
    <col min="8" max="9" width="42.28125" style="0" customWidth="1"/>
    <col min="10" max="10" width="6.8515625" style="0" customWidth="1"/>
    <col min="11" max="13" width="6.421875" style="0" customWidth="1"/>
  </cols>
  <sheetData>
    <row r="2" spans="1:11" ht="15.75">
      <c r="A2" s="522" t="s">
        <v>239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</row>
    <row r="3" spans="1:7" ht="15.75">
      <c r="A3" s="77" t="s">
        <v>180</v>
      </c>
      <c r="B3" s="77"/>
      <c r="C3" s="77"/>
      <c r="D3" s="77"/>
      <c r="E3" s="77"/>
      <c r="F3" s="77"/>
      <c r="G3" s="77"/>
    </row>
    <row r="4" spans="1:7" ht="15.75">
      <c r="A4" s="77"/>
      <c r="B4" s="77"/>
      <c r="C4" s="77"/>
      <c r="D4" s="77"/>
      <c r="E4" s="77"/>
      <c r="F4" s="77"/>
      <c r="G4" s="77"/>
    </row>
    <row r="5" spans="1:8" ht="30">
      <c r="A5" s="78" t="s">
        <v>181</v>
      </c>
      <c r="B5" s="78"/>
      <c r="C5" s="78"/>
      <c r="D5" s="78"/>
      <c r="E5" s="78"/>
      <c r="H5" s="79" t="s">
        <v>182</v>
      </c>
    </row>
    <row r="6" spans="2:13" s="80" customFormat="1" ht="30" customHeight="1">
      <c r="B6" s="523" t="s">
        <v>183</v>
      </c>
      <c r="C6" s="523"/>
      <c r="D6" s="523"/>
      <c r="E6" s="523"/>
      <c r="F6" s="524" t="s">
        <v>184</v>
      </c>
      <c r="G6" s="524"/>
      <c r="J6" s="523" t="s">
        <v>185</v>
      </c>
      <c r="K6" s="523"/>
      <c r="L6" s="523" t="s">
        <v>186</v>
      </c>
      <c r="M6" s="523"/>
    </row>
    <row r="7" spans="1:13" s="80" customFormat="1" ht="30">
      <c r="A7" s="126" t="s">
        <v>187</v>
      </c>
      <c r="B7" s="126" t="s">
        <v>188</v>
      </c>
      <c r="C7" s="126" t="s">
        <v>189</v>
      </c>
      <c r="D7" s="126" t="s">
        <v>190</v>
      </c>
      <c r="E7" s="126" t="s">
        <v>191</v>
      </c>
      <c r="F7" s="127" t="s">
        <v>192</v>
      </c>
      <c r="G7" s="127" t="s">
        <v>193</v>
      </c>
      <c r="H7" s="126" t="s">
        <v>194</v>
      </c>
      <c r="I7" s="81" t="s">
        <v>195</v>
      </c>
      <c r="J7" s="127" t="s">
        <v>192</v>
      </c>
      <c r="K7" s="127" t="s">
        <v>193</v>
      </c>
      <c r="L7" s="127" t="s">
        <v>190</v>
      </c>
      <c r="M7" s="127" t="s">
        <v>191</v>
      </c>
    </row>
    <row r="8" spans="1:13" ht="31.5" customHeight="1">
      <c r="A8" s="514" t="s">
        <v>196</v>
      </c>
      <c r="B8" s="110"/>
      <c r="C8" s="110">
        <v>1</v>
      </c>
      <c r="D8" s="110">
        <v>1</v>
      </c>
      <c r="E8" s="110">
        <v>1</v>
      </c>
      <c r="F8" s="110"/>
      <c r="G8" s="110"/>
      <c r="H8" s="518" t="s">
        <v>197</v>
      </c>
      <c r="I8" s="519"/>
      <c r="J8" s="519"/>
      <c r="K8" s="519"/>
      <c r="L8" s="519"/>
      <c r="M8" s="520"/>
    </row>
    <row r="9" spans="1:13" ht="30" customHeight="1">
      <c r="A9" s="514"/>
      <c r="B9" s="110"/>
      <c r="C9" s="110">
        <v>1</v>
      </c>
      <c r="D9" s="110"/>
      <c r="E9" s="110"/>
      <c r="F9" s="110"/>
      <c r="G9" s="110"/>
      <c r="H9" s="518"/>
      <c r="I9" s="519"/>
      <c r="J9" s="519"/>
      <c r="K9" s="519"/>
      <c r="L9" s="519"/>
      <c r="M9" s="521"/>
    </row>
    <row r="10" spans="1:13" ht="34.5" customHeight="1">
      <c r="A10" s="514" t="s">
        <v>118</v>
      </c>
      <c r="B10" s="110"/>
      <c r="C10" s="110">
        <v>1</v>
      </c>
      <c r="D10" s="110"/>
      <c r="E10" s="110"/>
      <c r="F10" s="110"/>
      <c r="G10" s="110"/>
      <c r="H10" s="518"/>
      <c r="I10" s="518" t="s">
        <v>198</v>
      </c>
      <c r="J10" s="519" t="s">
        <v>199</v>
      </c>
      <c r="K10" s="519"/>
      <c r="L10" s="519" t="s">
        <v>199</v>
      </c>
      <c r="M10" s="520"/>
    </row>
    <row r="11" spans="1:13" ht="36" customHeight="1">
      <c r="A11" s="514"/>
      <c r="B11" s="110"/>
      <c r="C11" s="110"/>
      <c r="D11" s="110"/>
      <c r="E11" s="110"/>
      <c r="F11" s="110"/>
      <c r="G11" s="110"/>
      <c r="H11" s="518"/>
      <c r="I11" s="518"/>
      <c r="J11" s="519"/>
      <c r="K11" s="519"/>
      <c r="L11" s="519"/>
      <c r="M11" s="521"/>
    </row>
    <row r="12" spans="1:13" ht="27.75" customHeight="1">
      <c r="A12" s="514" t="s">
        <v>200</v>
      </c>
      <c r="B12" s="110"/>
      <c r="C12" s="110"/>
      <c r="D12" s="110"/>
      <c r="E12" s="110">
        <v>2</v>
      </c>
      <c r="F12" s="110"/>
      <c r="G12" s="110"/>
      <c r="H12" s="515"/>
      <c r="I12" s="516"/>
      <c r="J12" s="516"/>
      <c r="K12" s="516"/>
      <c r="L12" s="516"/>
      <c r="M12" s="512"/>
    </row>
    <row r="13" spans="1:13" ht="25.5" customHeight="1">
      <c r="A13" s="514"/>
      <c r="B13" s="110"/>
      <c r="C13" s="110"/>
      <c r="D13" s="110"/>
      <c r="E13" s="110"/>
      <c r="F13" s="110"/>
      <c r="G13" s="110"/>
      <c r="H13" s="515"/>
      <c r="I13" s="516"/>
      <c r="J13" s="516"/>
      <c r="K13" s="516"/>
      <c r="L13" s="516"/>
      <c r="M13" s="513"/>
    </row>
    <row r="14" spans="1:13" ht="25.5" customHeight="1">
      <c r="A14" s="514" t="s">
        <v>124</v>
      </c>
      <c r="B14" s="110"/>
      <c r="C14" s="110">
        <v>2</v>
      </c>
      <c r="D14" s="110">
        <v>1</v>
      </c>
      <c r="E14" s="110"/>
      <c r="F14" s="110"/>
      <c r="G14" s="110"/>
      <c r="H14" s="515" t="s">
        <v>201</v>
      </c>
      <c r="I14" s="516"/>
      <c r="J14" s="516"/>
      <c r="K14" s="516"/>
      <c r="L14" s="516"/>
      <c r="M14" s="512"/>
    </row>
    <row r="15" spans="1:13" ht="39.75" customHeight="1">
      <c r="A15" s="514"/>
      <c r="B15" s="110"/>
      <c r="C15" s="110">
        <v>2</v>
      </c>
      <c r="D15" s="110"/>
      <c r="E15" s="110"/>
      <c r="F15" s="110"/>
      <c r="G15" s="110"/>
      <c r="H15" s="515"/>
      <c r="I15" s="516"/>
      <c r="J15" s="516"/>
      <c r="K15" s="516"/>
      <c r="L15" s="516"/>
      <c r="M15" s="513"/>
    </row>
    <row r="16" spans="1:13" ht="15" customHeight="1">
      <c r="A16" s="514" t="s">
        <v>202</v>
      </c>
      <c r="B16" s="110">
        <v>1</v>
      </c>
      <c r="C16" s="110">
        <v>1</v>
      </c>
      <c r="D16" s="110">
        <v>1</v>
      </c>
      <c r="E16" s="110">
        <v>1</v>
      </c>
      <c r="F16" s="110"/>
      <c r="G16" s="110"/>
      <c r="H16" s="515" t="s">
        <v>203</v>
      </c>
      <c r="I16" s="516"/>
      <c r="J16" s="516"/>
      <c r="K16" s="516"/>
      <c r="L16" s="516"/>
      <c r="M16" s="512"/>
    </row>
    <row r="17" spans="1:13" ht="42" customHeight="1">
      <c r="A17" s="514"/>
      <c r="B17" s="110">
        <v>1</v>
      </c>
      <c r="C17" s="110">
        <v>1</v>
      </c>
      <c r="D17" s="110"/>
      <c r="E17" s="110"/>
      <c r="F17" s="110"/>
      <c r="G17" s="110"/>
      <c r="H17" s="515"/>
      <c r="I17" s="516"/>
      <c r="J17" s="516"/>
      <c r="K17" s="516"/>
      <c r="L17" s="516"/>
      <c r="M17" s="513"/>
    </row>
    <row r="18" spans="1:13" ht="15">
      <c r="A18" s="514" t="s">
        <v>133</v>
      </c>
      <c r="B18" s="110">
        <v>3</v>
      </c>
      <c r="C18" s="110">
        <v>9</v>
      </c>
      <c r="D18" s="110">
        <v>11</v>
      </c>
      <c r="E18" s="110">
        <v>11</v>
      </c>
      <c r="F18" s="110"/>
      <c r="G18" s="110"/>
      <c r="H18" s="515"/>
      <c r="I18" s="515" t="s">
        <v>204</v>
      </c>
      <c r="J18" s="516" t="s">
        <v>199</v>
      </c>
      <c r="K18" s="516"/>
      <c r="L18" s="516" t="s">
        <v>199</v>
      </c>
      <c r="M18" s="512" t="s">
        <v>199</v>
      </c>
    </row>
    <row r="19" spans="1:13" ht="42" customHeight="1">
      <c r="A19" s="514"/>
      <c r="B19" s="110">
        <v>0</v>
      </c>
      <c r="C19" s="110">
        <v>7</v>
      </c>
      <c r="D19" s="110"/>
      <c r="E19" s="110"/>
      <c r="F19" s="110"/>
      <c r="G19" s="110"/>
      <c r="H19" s="515"/>
      <c r="I19" s="515"/>
      <c r="J19" s="516"/>
      <c r="K19" s="516"/>
      <c r="L19" s="516"/>
      <c r="M19" s="513"/>
    </row>
    <row r="20" spans="1:13" ht="15">
      <c r="A20" s="514" t="s">
        <v>205</v>
      </c>
      <c r="B20" s="110"/>
      <c r="C20" s="110">
        <v>1</v>
      </c>
      <c r="D20" s="110"/>
      <c r="E20" s="110">
        <v>1</v>
      </c>
      <c r="F20" s="110"/>
      <c r="G20" s="110"/>
      <c r="H20" s="515" t="s">
        <v>206</v>
      </c>
      <c r="I20" s="516"/>
      <c r="J20" s="516"/>
      <c r="K20" s="516"/>
      <c r="L20" s="516"/>
      <c r="M20" s="512"/>
    </row>
    <row r="21" spans="1:13" ht="54.75" customHeight="1">
      <c r="A21" s="514"/>
      <c r="B21" s="110"/>
      <c r="C21" s="110">
        <v>1</v>
      </c>
      <c r="D21" s="110"/>
      <c r="E21" s="110"/>
      <c r="F21" s="110"/>
      <c r="G21" s="110"/>
      <c r="H21" s="515"/>
      <c r="I21" s="516"/>
      <c r="J21" s="516"/>
      <c r="K21" s="516"/>
      <c r="L21" s="516"/>
      <c r="M21" s="513"/>
    </row>
    <row r="22" spans="1:13" ht="15">
      <c r="A22" s="514" t="s">
        <v>137</v>
      </c>
      <c r="B22" s="110"/>
      <c r="C22" s="110">
        <v>1</v>
      </c>
      <c r="D22" s="110"/>
      <c r="E22" s="110"/>
      <c r="F22" s="110"/>
      <c r="G22" s="110"/>
      <c r="H22" s="518" t="s">
        <v>207</v>
      </c>
      <c r="I22" s="516"/>
      <c r="J22" s="516"/>
      <c r="K22" s="516"/>
      <c r="L22" s="516"/>
      <c r="M22" s="512"/>
    </row>
    <row r="23" spans="1:13" ht="15">
      <c r="A23" s="514"/>
      <c r="B23" s="110"/>
      <c r="C23" s="110">
        <v>1</v>
      </c>
      <c r="D23" s="110"/>
      <c r="E23" s="110"/>
      <c r="F23" s="110"/>
      <c r="G23" s="110"/>
      <c r="H23" s="518"/>
      <c r="I23" s="516"/>
      <c r="J23" s="516"/>
      <c r="K23" s="516"/>
      <c r="L23" s="516"/>
      <c r="M23" s="513"/>
    </row>
    <row r="24" spans="1:13" ht="15" customHeight="1">
      <c r="A24" s="514" t="s">
        <v>139</v>
      </c>
      <c r="B24" s="267"/>
      <c r="C24" s="267">
        <v>32</v>
      </c>
      <c r="D24" s="267"/>
      <c r="E24" s="267"/>
      <c r="F24" s="267"/>
      <c r="G24" s="267"/>
      <c r="H24" s="82"/>
      <c r="I24" s="82"/>
      <c r="J24" s="82"/>
      <c r="K24" s="82"/>
      <c r="L24" s="82"/>
      <c r="M24" s="82"/>
    </row>
    <row r="25" spans="1:13" ht="47.25" customHeight="1">
      <c r="A25" s="514"/>
      <c r="B25" s="267"/>
      <c r="C25" s="267">
        <v>32</v>
      </c>
      <c r="D25" s="267"/>
      <c r="E25" s="267"/>
      <c r="F25" s="267"/>
      <c r="G25" s="267"/>
      <c r="H25" s="111" t="s">
        <v>208</v>
      </c>
      <c r="I25" s="82"/>
      <c r="J25" s="82"/>
      <c r="K25" s="82"/>
      <c r="L25" s="82"/>
      <c r="M25" s="82"/>
    </row>
    <row r="26" spans="1:13" ht="15">
      <c r="A26" s="514" t="s">
        <v>142</v>
      </c>
      <c r="B26" s="110">
        <v>1</v>
      </c>
      <c r="C26" s="110">
        <v>1</v>
      </c>
      <c r="D26" s="110"/>
      <c r="E26" s="110"/>
      <c r="F26" s="110"/>
      <c r="G26" s="110"/>
      <c r="H26" s="518" t="s">
        <v>209</v>
      </c>
      <c r="I26" s="516"/>
      <c r="J26" s="516"/>
      <c r="K26" s="516"/>
      <c r="L26" s="516"/>
      <c r="M26" s="512"/>
    </row>
    <row r="27" spans="1:13" ht="36" customHeight="1">
      <c r="A27" s="514"/>
      <c r="B27" s="110"/>
      <c r="C27" s="110">
        <v>1</v>
      </c>
      <c r="D27" s="110"/>
      <c r="E27" s="110"/>
      <c r="F27" s="110"/>
      <c r="G27" s="110"/>
      <c r="H27" s="518"/>
      <c r="I27" s="516"/>
      <c r="J27" s="516"/>
      <c r="K27" s="516"/>
      <c r="L27" s="516"/>
      <c r="M27" s="513"/>
    </row>
    <row r="28" spans="1:13" ht="19.5" customHeight="1">
      <c r="A28" s="514" t="s">
        <v>210</v>
      </c>
      <c r="B28" s="110"/>
      <c r="C28" s="110">
        <v>1</v>
      </c>
      <c r="D28" s="110">
        <v>1</v>
      </c>
      <c r="E28" s="110">
        <v>1</v>
      </c>
      <c r="F28" s="110"/>
      <c r="G28" s="110"/>
      <c r="H28" s="515" t="s">
        <v>211</v>
      </c>
      <c r="I28" s="516"/>
      <c r="J28" s="516"/>
      <c r="K28" s="516"/>
      <c r="L28" s="516"/>
      <c r="M28" s="512"/>
    </row>
    <row r="29" spans="1:13" ht="44.25" customHeight="1">
      <c r="A29" s="514"/>
      <c r="B29" s="110"/>
      <c r="C29" s="110">
        <v>1</v>
      </c>
      <c r="D29" s="110"/>
      <c r="E29" s="110"/>
      <c r="F29" s="110"/>
      <c r="G29" s="110"/>
      <c r="H29" s="515"/>
      <c r="I29" s="516"/>
      <c r="J29" s="516"/>
      <c r="K29" s="516"/>
      <c r="L29" s="516"/>
      <c r="M29" s="513"/>
    </row>
    <row r="30" spans="1:13" ht="15">
      <c r="A30" s="514" t="s">
        <v>212</v>
      </c>
      <c r="B30" s="110"/>
      <c r="C30" s="110">
        <v>1</v>
      </c>
      <c r="D30" s="110"/>
      <c r="E30" s="110">
        <v>1</v>
      </c>
      <c r="F30" s="110"/>
      <c r="G30" s="110"/>
      <c r="H30" s="515" t="s">
        <v>213</v>
      </c>
      <c r="I30" s="516"/>
      <c r="J30" s="516"/>
      <c r="K30" s="516"/>
      <c r="L30" s="516"/>
      <c r="M30" s="512"/>
    </row>
    <row r="31" spans="1:13" ht="33.75" customHeight="1">
      <c r="A31" s="514"/>
      <c r="B31" s="110"/>
      <c r="C31" s="110">
        <v>1</v>
      </c>
      <c r="D31" s="110"/>
      <c r="E31" s="110"/>
      <c r="F31" s="110"/>
      <c r="G31" s="110"/>
      <c r="H31" s="515"/>
      <c r="I31" s="516"/>
      <c r="J31" s="516"/>
      <c r="K31" s="516"/>
      <c r="L31" s="516"/>
      <c r="M31" s="513"/>
    </row>
    <row r="32" spans="1:13" ht="15">
      <c r="A32" s="514" t="s">
        <v>214</v>
      </c>
      <c r="B32" s="110">
        <v>1</v>
      </c>
      <c r="C32" s="110">
        <v>1</v>
      </c>
      <c r="D32" s="110">
        <v>1</v>
      </c>
      <c r="E32" s="110">
        <v>1</v>
      </c>
      <c r="F32" s="110"/>
      <c r="G32" s="110"/>
      <c r="H32" s="515" t="s">
        <v>215</v>
      </c>
      <c r="I32" s="516"/>
      <c r="J32" s="516"/>
      <c r="K32" s="516"/>
      <c r="L32" s="516"/>
      <c r="M32" s="512"/>
    </row>
    <row r="33" spans="1:13" ht="15">
      <c r="A33" s="514"/>
      <c r="B33" s="110">
        <v>1</v>
      </c>
      <c r="C33" s="110">
        <v>1</v>
      </c>
      <c r="D33" s="110"/>
      <c r="E33" s="110"/>
      <c r="F33" s="110"/>
      <c r="G33" s="110"/>
      <c r="H33" s="515"/>
      <c r="I33" s="516"/>
      <c r="J33" s="516"/>
      <c r="K33" s="516"/>
      <c r="L33" s="516"/>
      <c r="M33" s="513"/>
    </row>
    <row r="34" spans="1:13" ht="15">
      <c r="A34" s="514" t="s">
        <v>216</v>
      </c>
      <c r="B34" s="110">
        <v>1</v>
      </c>
      <c r="C34" s="110">
        <v>1</v>
      </c>
      <c r="D34" s="110">
        <v>1</v>
      </c>
      <c r="E34" s="110">
        <v>1</v>
      </c>
      <c r="F34" s="110"/>
      <c r="G34" s="110"/>
      <c r="H34" s="515" t="s">
        <v>215</v>
      </c>
      <c r="I34" s="516"/>
      <c r="J34" s="516"/>
      <c r="K34" s="516"/>
      <c r="L34" s="516"/>
      <c r="M34" s="512"/>
    </row>
    <row r="35" spans="1:13" ht="15">
      <c r="A35" s="514"/>
      <c r="B35" s="110">
        <v>1</v>
      </c>
      <c r="C35" s="110">
        <v>1</v>
      </c>
      <c r="D35" s="110"/>
      <c r="E35" s="110"/>
      <c r="F35" s="110"/>
      <c r="G35" s="110"/>
      <c r="H35" s="515"/>
      <c r="I35" s="516"/>
      <c r="J35" s="516"/>
      <c r="K35" s="516"/>
      <c r="L35" s="516"/>
      <c r="M35" s="513"/>
    </row>
    <row r="36" spans="1:13" ht="15">
      <c r="A36" s="514" t="s">
        <v>152</v>
      </c>
      <c r="B36" s="110"/>
      <c r="C36" s="110">
        <v>1</v>
      </c>
      <c r="D36" s="110">
        <v>1</v>
      </c>
      <c r="E36" s="110">
        <v>1</v>
      </c>
      <c r="F36" s="110"/>
      <c r="G36" s="110"/>
      <c r="H36" s="515" t="s">
        <v>217</v>
      </c>
      <c r="I36" s="516"/>
      <c r="J36" s="516"/>
      <c r="K36" s="516"/>
      <c r="L36" s="516"/>
      <c r="M36" s="512"/>
    </row>
    <row r="37" spans="1:13" ht="51" customHeight="1">
      <c r="A37" s="514"/>
      <c r="B37" s="110"/>
      <c r="C37" s="110">
        <v>1</v>
      </c>
      <c r="D37" s="110"/>
      <c r="E37" s="110"/>
      <c r="F37" s="110"/>
      <c r="G37" s="110"/>
      <c r="H37" s="515"/>
      <c r="I37" s="516"/>
      <c r="J37" s="516"/>
      <c r="K37" s="516"/>
      <c r="L37" s="516"/>
      <c r="M37" s="513"/>
    </row>
    <row r="38" spans="1:13" ht="15">
      <c r="A38" s="514" t="s">
        <v>155</v>
      </c>
      <c r="B38" s="110"/>
      <c r="C38" s="110">
        <v>2</v>
      </c>
      <c r="D38" s="110"/>
      <c r="E38" s="110"/>
      <c r="F38" s="110"/>
      <c r="G38" s="110"/>
      <c r="H38" s="515"/>
      <c r="I38" s="515" t="s">
        <v>218</v>
      </c>
      <c r="J38" s="516"/>
      <c r="K38" s="516"/>
      <c r="L38" s="516"/>
      <c r="M38" s="512"/>
    </row>
    <row r="39" spans="1:13" ht="43.5" customHeight="1">
      <c r="A39" s="514"/>
      <c r="B39" s="110"/>
      <c r="C39" s="110">
        <v>1</v>
      </c>
      <c r="D39" s="110"/>
      <c r="E39" s="110"/>
      <c r="F39" s="110"/>
      <c r="G39" s="110"/>
      <c r="H39" s="515"/>
      <c r="I39" s="515"/>
      <c r="J39" s="516"/>
      <c r="K39" s="516"/>
      <c r="L39" s="516"/>
      <c r="M39" s="513"/>
    </row>
    <row r="40" spans="1:13" ht="15">
      <c r="A40" s="514" t="s">
        <v>158</v>
      </c>
      <c r="B40" s="110"/>
      <c r="C40" s="110">
        <v>1</v>
      </c>
      <c r="D40" s="110">
        <v>1</v>
      </c>
      <c r="E40" s="110">
        <v>1</v>
      </c>
      <c r="F40" s="110"/>
      <c r="G40" s="110"/>
      <c r="H40" s="515" t="s">
        <v>219</v>
      </c>
      <c r="I40" s="516"/>
      <c r="J40" s="516"/>
      <c r="K40" s="516"/>
      <c r="L40" s="516"/>
      <c r="M40" s="512"/>
    </row>
    <row r="41" spans="1:13" ht="50.25" customHeight="1">
      <c r="A41" s="514"/>
      <c r="B41" s="110"/>
      <c r="C41" s="110">
        <v>1</v>
      </c>
      <c r="D41" s="110"/>
      <c r="E41" s="110"/>
      <c r="F41" s="110"/>
      <c r="G41" s="110"/>
      <c r="H41" s="515"/>
      <c r="I41" s="516"/>
      <c r="J41" s="516"/>
      <c r="K41" s="516"/>
      <c r="L41" s="516"/>
      <c r="M41" s="513"/>
    </row>
    <row r="42" spans="1:13" ht="15">
      <c r="A42" s="514" t="s">
        <v>163</v>
      </c>
      <c r="B42" s="110"/>
      <c r="C42" s="110">
        <v>25</v>
      </c>
      <c r="D42" s="110">
        <v>25</v>
      </c>
      <c r="E42" s="110">
        <v>25</v>
      </c>
      <c r="F42" s="110"/>
      <c r="G42" s="110"/>
      <c r="H42" s="515"/>
      <c r="I42" s="515" t="s">
        <v>220</v>
      </c>
      <c r="J42" s="516"/>
      <c r="K42" s="516"/>
      <c r="L42" s="516"/>
      <c r="M42" s="512"/>
    </row>
    <row r="43" spans="1:13" ht="49.5" customHeight="1">
      <c r="A43" s="514"/>
      <c r="B43" s="110"/>
      <c r="C43" s="110">
        <v>13</v>
      </c>
      <c r="D43" s="110"/>
      <c r="E43" s="110"/>
      <c r="F43" s="110"/>
      <c r="G43" s="110"/>
      <c r="H43" s="515"/>
      <c r="I43" s="515"/>
      <c r="J43" s="516"/>
      <c r="K43" s="516"/>
      <c r="L43" s="516"/>
      <c r="M43" s="513"/>
    </row>
    <row r="44" spans="1:13" ht="15">
      <c r="A44" s="514" t="s">
        <v>167</v>
      </c>
      <c r="B44" s="110"/>
      <c r="C44" s="110">
        <v>32</v>
      </c>
      <c r="D44" s="110"/>
      <c r="E44" s="110"/>
      <c r="F44" s="110"/>
      <c r="G44" s="110"/>
      <c r="H44" s="517" t="s">
        <v>221</v>
      </c>
      <c r="I44" s="516"/>
      <c r="J44" s="516"/>
      <c r="K44" s="516"/>
      <c r="L44" s="516"/>
      <c r="M44" s="512"/>
    </row>
    <row r="45" spans="1:13" ht="38.25" customHeight="1">
      <c r="A45" s="514"/>
      <c r="B45" s="110"/>
      <c r="C45" s="110">
        <v>32</v>
      </c>
      <c r="D45" s="110"/>
      <c r="E45" s="110"/>
      <c r="F45" s="110"/>
      <c r="G45" s="110"/>
      <c r="H45" s="517"/>
      <c r="I45" s="516"/>
      <c r="J45" s="516"/>
      <c r="K45" s="516"/>
      <c r="L45" s="516"/>
      <c r="M45" s="513"/>
    </row>
    <row r="46" spans="1:13" ht="15">
      <c r="A46" s="514" t="s">
        <v>169</v>
      </c>
      <c r="B46" s="110"/>
      <c r="C46" s="110">
        <v>1</v>
      </c>
      <c r="D46" s="110">
        <v>1</v>
      </c>
      <c r="E46" s="110"/>
      <c r="F46" s="110"/>
      <c r="G46" s="110"/>
      <c r="H46" s="515" t="s">
        <v>222</v>
      </c>
      <c r="I46" s="516"/>
      <c r="J46" s="516"/>
      <c r="K46" s="516"/>
      <c r="L46" s="516"/>
      <c r="M46" s="512"/>
    </row>
    <row r="47" spans="1:13" ht="33.75" customHeight="1">
      <c r="A47" s="514"/>
      <c r="B47" s="110">
        <v>2</v>
      </c>
      <c r="C47" s="110"/>
      <c r="D47" s="110"/>
      <c r="E47" s="110"/>
      <c r="F47" s="110"/>
      <c r="G47" s="110"/>
      <c r="H47" s="515"/>
      <c r="I47" s="516"/>
      <c r="J47" s="516"/>
      <c r="K47" s="516"/>
      <c r="L47" s="516"/>
      <c r="M47" s="513"/>
    </row>
    <row r="48" spans="1:13" ht="15">
      <c r="A48" s="514" t="s">
        <v>223</v>
      </c>
      <c r="B48" s="110">
        <v>1</v>
      </c>
      <c r="C48" s="110">
        <v>1</v>
      </c>
      <c r="D48" s="110">
        <v>1</v>
      </c>
      <c r="E48" s="110">
        <v>1</v>
      </c>
      <c r="F48" s="110"/>
      <c r="G48" s="110"/>
      <c r="H48" s="515" t="s">
        <v>224</v>
      </c>
      <c r="I48" s="516"/>
      <c r="J48" s="516"/>
      <c r="K48" s="516"/>
      <c r="L48" s="516"/>
      <c r="M48" s="512"/>
    </row>
    <row r="49" spans="1:13" ht="15">
      <c r="A49" s="514"/>
      <c r="B49" s="110">
        <v>1</v>
      </c>
      <c r="C49" s="110"/>
      <c r="D49" s="110"/>
      <c r="E49" s="110"/>
      <c r="F49" s="110"/>
      <c r="G49" s="110"/>
      <c r="H49" s="515"/>
      <c r="I49" s="516"/>
      <c r="J49" s="516"/>
      <c r="K49" s="516"/>
      <c r="L49" s="516"/>
      <c r="M49" s="513"/>
    </row>
    <row r="50" spans="1:13" ht="15">
      <c r="A50" s="514" t="s">
        <v>176</v>
      </c>
      <c r="B50" s="110">
        <v>63</v>
      </c>
      <c r="C50" s="110">
        <v>63</v>
      </c>
      <c r="D50" s="110">
        <v>63</v>
      </c>
      <c r="E50" s="110">
        <v>63</v>
      </c>
      <c r="F50" s="110"/>
      <c r="G50" s="110"/>
      <c r="H50" s="515"/>
      <c r="I50" s="515" t="s">
        <v>225</v>
      </c>
      <c r="J50" s="516"/>
      <c r="K50" s="516"/>
      <c r="L50" s="516"/>
      <c r="M50" s="512"/>
    </row>
    <row r="51" spans="1:13" ht="15">
      <c r="A51" s="514"/>
      <c r="B51" s="110">
        <v>26</v>
      </c>
      <c r="C51" s="110">
        <v>22</v>
      </c>
      <c r="D51" s="110"/>
      <c r="E51" s="110"/>
      <c r="F51" s="110"/>
      <c r="G51" s="110"/>
      <c r="H51" s="515"/>
      <c r="I51" s="515"/>
      <c r="J51" s="516"/>
      <c r="K51" s="516"/>
      <c r="L51" s="516"/>
      <c r="M51" s="513"/>
    </row>
    <row r="52" spans="1:13" ht="15">
      <c r="A52" s="514" t="s">
        <v>177</v>
      </c>
      <c r="B52" s="110"/>
      <c r="C52" s="110">
        <v>1</v>
      </c>
      <c r="D52" s="110"/>
      <c r="E52" s="110"/>
      <c r="F52" s="110"/>
      <c r="G52" s="110"/>
      <c r="H52" s="515" t="s">
        <v>226</v>
      </c>
      <c r="I52" s="516"/>
      <c r="J52" s="516"/>
      <c r="K52" s="516"/>
      <c r="L52" s="516"/>
      <c r="M52" s="512"/>
    </row>
    <row r="53" spans="1:13" ht="65.25" customHeight="1">
      <c r="A53" s="514"/>
      <c r="B53" s="110"/>
      <c r="C53" s="110">
        <v>1</v>
      </c>
      <c r="D53" s="110"/>
      <c r="E53" s="110"/>
      <c r="F53" s="110"/>
      <c r="G53" s="110"/>
      <c r="H53" s="515"/>
      <c r="I53" s="516"/>
      <c r="J53" s="516"/>
      <c r="K53" s="516"/>
      <c r="L53" s="516"/>
      <c r="M53" s="513"/>
    </row>
    <row r="54" ht="15">
      <c r="A54" t="s">
        <v>227</v>
      </c>
    </row>
  </sheetData>
  <sheetProtection/>
  <mergeCells count="160">
    <mergeCell ref="A2:K2"/>
    <mergeCell ref="B6:E6"/>
    <mergeCell ref="F6:G6"/>
    <mergeCell ref="J6:K6"/>
    <mergeCell ref="L6:M6"/>
    <mergeCell ref="A8:A9"/>
    <mergeCell ref="H8:H9"/>
    <mergeCell ref="I8:I9"/>
    <mergeCell ref="J8:J9"/>
    <mergeCell ref="K8:K9"/>
    <mergeCell ref="L8:L9"/>
    <mergeCell ref="M8:M9"/>
    <mergeCell ref="A10:A11"/>
    <mergeCell ref="H10:H11"/>
    <mergeCell ref="I10:I11"/>
    <mergeCell ref="J10:J11"/>
    <mergeCell ref="K10:K11"/>
    <mergeCell ref="L10:L11"/>
    <mergeCell ref="M10:M11"/>
    <mergeCell ref="M12:M13"/>
    <mergeCell ref="A14:A15"/>
    <mergeCell ref="H14:H15"/>
    <mergeCell ref="I14:I15"/>
    <mergeCell ref="J14:J15"/>
    <mergeCell ref="K14:K15"/>
    <mergeCell ref="L14:L15"/>
    <mergeCell ref="M14:M15"/>
    <mergeCell ref="A12:A13"/>
    <mergeCell ref="H12:H13"/>
    <mergeCell ref="I12:I13"/>
    <mergeCell ref="J12:J13"/>
    <mergeCell ref="K12:K13"/>
    <mergeCell ref="L12:L13"/>
    <mergeCell ref="M16:M17"/>
    <mergeCell ref="A18:A19"/>
    <mergeCell ref="H18:H19"/>
    <mergeCell ref="I18:I19"/>
    <mergeCell ref="J18:J19"/>
    <mergeCell ref="K18:K19"/>
    <mergeCell ref="L18:L19"/>
    <mergeCell ref="M18:M19"/>
    <mergeCell ref="A16:A17"/>
    <mergeCell ref="H16:H17"/>
    <mergeCell ref="I16:I17"/>
    <mergeCell ref="J16:J17"/>
    <mergeCell ref="K16:K17"/>
    <mergeCell ref="L16:L17"/>
    <mergeCell ref="A24:A25"/>
    <mergeCell ref="A26:A27"/>
    <mergeCell ref="H26:H27"/>
    <mergeCell ref="I26:I27"/>
    <mergeCell ref="J26:J27"/>
    <mergeCell ref="K26:K27"/>
    <mergeCell ref="M20:M21"/>
    <mergeCell ref="A22:A23"/>
    <mergeCell ref="H22:H23"/>
    <mergeCell ref="I22:I23"/>
    <mergeCell ref="J22:J23"/>
    <mergeCell ref="K22:K23"/>
    <mergeCell ref="L22:L23"/>
    <mergeCell ref="M22:M23"/>
    <mergeCell ref="A20:A21"/>
    <mergeCell ref="H20:H21"/>
    <mergeCell ref="I20:I21"/>
    <mergeCell ref="J20:J21"/>
    <mergeCell ref="K20:K21"/>
    <mergeCell ref="L20:L21"/>
    <mergeCell ref="L26:L27"/>
    <mergeCell ref="M26:M27"/>
    <mergeCell ref="A28:A29"/>
    <mergeCell ref="H28:H29"/>
    <mergeCell ref="I28:I29"/>
    <mergeCell ref="J28:J29"/>
    <mergeCell ref="K28:K29"/>
    <mergeCell ref="L28:L29"/>
    <mergeCell ref="M28:M29"/>
    <mergeCell ref="M30:M31"/>
    <mergeCell ref="A32:A33"/>
    <mergeCell ref="H32:H33"/>
    <mergeCell ref="I32:I33"/>
    <mergeCell ref="J32:J33"/>
    <mergeCell ref="K32:K33"/>
    <mergeCell ref="L32:L33"/>
    <mergeCell ref="M32:M33"/>
    <mergeCell ref="A30:A31"/>
    <mergeCell ref="H30:H31"/>
    <mergeCell ref="I30:I31"/>
    <mergeCell ref="J30:J31"/>
    <mergeCell ref="K30:K31"/>
    <mergeCell ref="L30:L31"/>
    <mergeCell ref="M34:M35"/>
    <mergeCell ref="A36:A37"/>
    <mergeCell ref="H36:H37"/>
    <mergeCell ref="I36:I37"/>
    <mergeCell ref="J36:J37"/>
    <mergeCell ref="K36:K37"/>
    <mergeCell ref="L36:L37"/>
    <mergeCell ref="M36:M37"/>
    <mergeCell ref="A34:A35"/>
    <mergeCell ref="H34:H35"/>
    <mergeCell ref="I34:I35"/>
    <mergeCell ref="J34:J35"/>
    <mergeCell ref="K34:K35"/>
    <mergeCell ref="L34:L35"/>
    <mergeCell ref="M38:M39"/>
    <mergeCell ref="A40:A41"/>
    <mergeCell ref="H40:H41"/>
    <mergeCell ref="I40:I41"/>
    <mergeCell ref="J40:J41"/>
    <mergeCell ref="K40:K41"/>
    <mergeCell ref="L40:L41"/>
    <mergeCell ref="M40:M41"/>
    <mergeCell ref="A38:A39"/>
    <mergeCell ref="H38:H39"/>
    <mergeCell ref="I38:I39"/>
    <mergeCell ref="J38:J39"/>
    <mergeCell ref="K38:K39"/>
    <mergeCell ref="L38:L39"/>
    <mergeCell ref="M42:M43"/>
    <mergeCell ref="A44:A45"/>
    <mergeCell ref="H44:H45"/>
    <mergeCell ref="I44:I45"/>
    <mergeCell ref="J44:J45"/>
    <mergeCell ref="K44:K45"/>
    <mergeCell ref="L44:L45"/>
    <mergeCell ref="M44:M45"/>
    <mergeCell ref="A42:A43"/>
    <mergeCell ref="H42:H43"/>
    <mergeCell ref="I42:I43"/>
    <mergeCell ref="J42:J43"/>
    <mergeCell ref="K42:K43"/>
    <mergeCell ref="L42:L43"/>
    <mergeCell ref="M46:M47"/>
    <mergeCell ref="A48:A49"/>
    <mergeCell ref="H48:H49"/>
    <mergeCell ref="I48:I49"/>
    <mergeCell ref="J48:J49"/>
    <mergeCell ref="K48:K49"/>
    <mergeCell ref="L48:L49"/>
    <mergeCell ref="M48:M49"/>
    <mergeCell ref="A46:A47"/>
    <mergeCell ref="H46:H47"/>
    <mergeCell ref="I46:I47"/>
    <mergeCell ref="J46:J47"/>
    <mergeCell ref="K46:K47"/>
    <mergeCell ref="L46:L47"/>
    <mergeCell ref="M50:M51"/>
    <mergeCell ref="A52:A53"/>
    <mergeCell ref="H52:H53"/>
    <mergeCell ref="I52:I53"/>
    <mergeCell ref="J52:J53"/>
    <mergeCell ref="K52:K53"/>
    <mergeCell ref="L52:L53"/>
    <mergeCell ref="M52:M53"/>
    <mergeCell ref="A50:A51"/>
    <mergeCell ref="H50:H51"/>
    <mergeCell ref="I50:I51"/>
    <mergeCell ref="J50:J51"/>
    <mergeCell ref="K50:K51"/>
    <mergeCell ref="L50:L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Yomara nice Dominguez Contreras</dc:creator>
  <cp:keywords/>
  <dc:description/>
  <cp:lastModifiedBy>Juan Jose Valdivia Morales</cp:lastModifiedBy>
  <dcterms:created xsi:type="dcterms:W3CDTF">2013-08-16T17:57:23Z</dcterms:created>
  <dcterms:modified xsi:type="dcterms:W3CDTF">2016-09-09T15:51:01Z</dcterms:modified>
  <cp:category/>
  <cp:version/>
  <cp:contentType/>
  <cp:contentStatus/>
</cp:coreProperties>
</file>