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820" activeTab="0"/>
  </bookViews>
  <sheets>
    <sheet name="Anexo 4 dm" sheetId="1" r:id="rId1"/>
    <sheet name="Seguimiento Gráfica de Gantt" sheetId="2" r:id="rId2"/>
    <sheet name="A5 DM" sheetId="3" r:id="rId3"/>
  </sheets>
  <definedNames>
    <definedName name="_xlnm.Print_Area" localSheetId="0">'Anexo 4 dm'!$A$1:$BF$52</definedName>
  </definedNames>
  <calcPr fullCalcOnLoad="1"/>
</workbook>
</file>

<file path=xl/sharedStrings.xml><?xml version="1.0" encoding="utf-8"?>
<sst xmlns="http://schemas.openxmlformats.org/spreadsheetml/2006/main" count="280" uniqueCount="140">
  <si>
    <t>Programado</t>
  </si>
  <si>
    <t>ACTIVIDADES</t>
  </si>
  <si>
    <t>RESPONSABLE</t>
  </si>
  <si>
    <t>CANTIDAD</t>
  </si>
  <si>
    <t>SEMANAS</t>
  </si>
  <si>
    <t>MES</t>
  </si>
  <si>
    <t>AÑO</t>
  </si>
  <si>
    <t>FEBRERO</t>
  </si>
  <si>
    <t>MARZO</t>
  </si>
  <si>
    <t>ABRIL</t>
  </si>
  <si>
    <t>MAYO</t>
  </si>
  <si>
    <t>JUNIO</t>
  </si>
  <si>
    <t>JULIO</t>
  </si>
  <si>
    <t>AGOSTO</t>
  </si>
  <si>
    <t>SEPTIEMBRE</t>
  </si>
  <si>
    <t>OCTUBRE</t>
  </si>
  <si>
    <t>NOVIEMBRE</t>
  </si>
  <si>
    <t>DICIEMBRE</t>
  </si>
  <si>
    <t>U.M.</t>
  </si>
  <si>
    <t>ENERO</t>
  </si>
  <si>
    <t>Real</t>
  </si>
  <si>
    <t>Consecutivo</t>
  </si>
  <si>
    <t>Grafica de Gantt</t>
  </si>
  <si>
    <t>SECRETARÍA DE SALUD</t>
  </si>
  <si>
    <t>*P</t>
  </si>
  <si>
    <t>*R</t>
  </si>
  <si>
    <t>Unidad Administrativa u Organo Desconcentrado</t>
  </si>
  <si>
    <t>Subdirección de Enfermedades Crónico Degenerativas</t>
  </si>
  <si>
    <t>Es importante mencionar que, éste programa anual de trabajo es propio de la secretaria de salud por lo que solo se contempla el universo de población de responsabilidad de la secretaria de salud, respetando el porcentaje comprometido con el Programa de Acción  Específico de Diabetes.</t>
  </si>
  <si>
    <t xml:space="preserve">COMENTARIO </t>
  </si>
  <si>
    <t>Realizar la Semana Nacional de la Diabetes en Noviembre.</t>
  </si>
  <si>
    <t>Dar monitoreo a los reportes de casos nuevos que emite la dirección general de epidemiología.</t>
  </si>
  <si>
    <t>número</t>
  </si>
  <si>
    <t>Impulsar la formación y acreditación de grupos de ayuda mutua en los Centros de Salud, estableciendo metas por unidad.</t>
  </si>
  <si>
    <t>Impulsar la formación de grupos preventivos, estableciendo metas por UNEME EC.</t>
  </si>
  <si>
    <t>Supervisar que en las unidades de atención se cuente con personal de salud capacitado, abasto oportuno de medicamentos e indicadores satisfactorios de control en los pacientes con diabetes mellitus.</t>
  </si>
  <si>
    <t>Supervisar las acciones y seguimiento del Personal Operativo de la Estrategia Nacional de Prevención y Control del Sobrepeso, la Obesidad y la Diabetes.</t>
  </si>
  <si>
    <t>Dar seguimiento a la plataforma SIAFFASPE y verificar la comprar de insumos necesarios para la atención al paciente con DM</t>
  </si>
  <si>
    <t>Levantar cédulas de supervisión para verificar abasto de medicamentos e insumos.</t>
  </si>
  <si>
    <t>Gestionar cursos de capacitación con el fin de que el trabajador de la salud sea capaz de detectar, tratar y llevar a metas de control a los pacientes con alguna ECNT.</t>
  </si>
  <si>
    <t>Establecer metas anuales de detecciones y control de diabetes mellitus y distribuirlas a las entidades.</t>
  </si>
  <si>
    <t>Establecer un sistema de seguimiento a los pacientes que se detectan positivamente, no logran control en el primer nivel de atención o presentan una complicación,  y difundir los algoritmos de atención adecuados.</t>
  </si>
  <si>
    <t>Número</t>
  </si>
  <si>
    <t>Realizar acciones de detección de diabetes mellitus en población de 20 años y más, responsabilidad de la Secretaria de Salud</t>
  </si>
  <si>
    <t>Seguimiento de acciones mediante las plataformas sobre la acción de brindar consejeria en grupos preventivos en UNEMEs EC y Grupos de Ayuda mutua.</t>
  </si>
  <si>
    <t>Realizar cursos de capacitación para los profesionales de la salud en el manejo  de los pacientes con diabetes mellitus</t>
  </si>
  <si>
    <t>Supervisión de acciones de detecciones a familiares de población con alguna ECNT mediante los grupos preventivos.</t>
  </si>
  <si>
    <t>Dra. Molina. IGUAL ARCHIVO DE DETECCIONES</t>
  </si>
  <si>
    <t>Programa de Diabetes  2016</t>
  </si>
  <si>
    <t>Porcentaje</t>
  </si>
  <si>
    <t>33%                         (12,018,628)</t>
  </si>
  <si>
    <t>Supervisar que unidades UNEMEs EC, se cuente con plantilla completa de personal de salud multisciplinario que brinde atención integral a la población con alguna ECNT</t>
  </si>
  <si>
    <t>Formato de reporte  de actividades de Grafica de GANTT realizadas</t>
  </si>
  <si>
    <t>PROGRAMADA EN EL TRIMESTRE</t>
  </si>
  <si>
    <t>REALIZADA</t>
  </si>
  <si>
    <t>SE REPROGRAMÓ</t>
  </si>
  <si>
    <t>¿PARA QUE TRIMESTRE?</t>
  </si>
  <si>
    <t>ACTIVIDAD COMPROMETIDA</t>
  </si>
  <si>
    <t>1°</t>
  </si>
  <si>
    <t>2°</t>
  </si>
  <si>
    <t>3°</t>
  </si>
  <si>
    <t>4°</t>
  </si>
  <si>
    <t>SI</t>
  </si>
  <si>
    <t>NO</t>
  </si>
  <si>
    <t>ACCIONES QUE CONTRIBUYERON A SUS CUMPLIMIENTO</t>
  </si>
  <si>
    <t>PROBLEMÁTICA QUE IMPIDIO SU CUMPLIMIENTO</t>
  </si>
  <si>
    <t>Realizar acciones de prevención mediante la detección de diabetes mellitus en población de 20 años y más, responsabilidad de la Secretaria de Salud</t>
  </si>
  <si>
    <t>Supervisar que unidades UNEMEs EC, se cuente con platilla completa de personal de salud multisciplinario que brinde atención integral a la población con alguna ECNT</t>
  </si>
  <si>
    <t>Establecer metas anuales de detecciones y control de diabetes mellitus y distribuirlas a las entidades</t>
  </si>
  <si>
    <t>METAS E INDICADORES</t>
  </si>
  <si>
    <t>Secretaría de Salud</t>
  </si>
  <si>
    <t>Unidad Administrativa u Órgano Desconcentrado</t>
  </si>
  <si>
    <t>Centro Nacional de Programas Preventivos y Control de Enfermedades</t>
  </si>
  <si>
    <t>Nombre del Programa de Acción Específico (PAE)</t>
  </si>
  <si>
    <t>Programa de Diabetes Mellitus</t>
  </si>
  <si>
    <t>Objetivo del PAE</t>
  </si>
  <si>
    <t>Periodo:</t>
  </si>
  <si>
    <t>No.</t>
  </si>
  <si>
    <t>PAE/
PROSESA
Estrategia</t>
  </si>
  <si>
    <t>PAE/
PROSESA
Línea de Acción</t>
  </si>
  <si>
    <t>Nombre del Indicador</t>
  </si>
  <si>
    <t>Fórmula</t>
  </si>
  <si>
    <t>Unidad de Medida</t>
  </si>
  <si>
    <t>Meta 2018</t>
  </si>
  <si>
    <t>Linea Base</t>
  </si>
  <si>
    <t>Meta 2016</t>
  </si>
  <si>
    <t>1er trimestre</t>
  </si>
  <si>
    <t>2o. Trimestre</t>
  </si>
  <si>
    <t>3er. Trimestre</t>
  </si>
  <si>
    <t>4o. Trimestre</t>
  </si>
  <si>
    <t>Acumulado</t>
  </si>
  <si>
    <t>COMENTARIOS PSAyA</t>
  </si>
  <si>
    <t>Alcanzado</t>
  </si>
  <si>
    <t>Instrumentar la estrategia Nacional para la prevención y Control del Sobrepeso, la Obesidad y la Diabetes</t>
  </si>
  <si>
    <t>Fortalecer la detección temprana y el control de pacientes con ECNT.</t>
  </si>
  <si>
    <t xml:space="preserve">Porcentaje de detecciones de diabetes mellitus en población de 20 años y más, responsabilidad de la Secretaria de Salud. </t>
  </si>
  <si>
    <t>Numerador:
Número de detecciones de diabetes mellitus realizadas en la población de 20 años y más, responsabilidad de la Secretaria de Salud</t>
  </si>
  <si>
    <t xml:space="preserve">Es importante mencionar que, éste programa anual de trabajo es propio de la secretaria de salud por lo que solo se contempla el universo de población de responsabilidad de la secretaria de salud, respetando el porcentaje comprometido con el Programa de Acción  Específico de Diabetes. Para sacar los porcentajes de avance siempre consideramos a la población que debemos de incidir, dado que una detección equivale a una persona y al acumulado nos dá el total de beneficiados en detección de las detecciones programadas.  Para la meta 2018 es el acumulado de detecciones realizada durante el periodo (2013 a 2018) entre las detecciones programadas para este periodo.  </t>
  </si>
  <si>
    <t>Resultado:</t>
  </si>
  <si>
    <t>Mejorar la Calidad de los Servicios de Salud del Sistema Nacional de Salud</t>
  </si>
  <si>
    <t>Fomentar el uso de las NOM´s, Guías de Práctica Clínica, Manuales y Lineamientos para estandarizar la atención en salud</t>
  </si>
  <si>
    <t>Porcentaje de pacientes con diabetes mellitus en tratamiento al que al menos se le realizó una medición  anual de hemoglobina glucosilada (HbA1c) en población de 20 años y más, responsabilidad en la Secretaria de Salud.</t>
  </si>
  <si>
    <t>Numerador:
Número de pacientes de 20 años y más con diabetes mellitus en tratamiento y medición anual con hemoglobina glucosilada (HbA1c) responsabilidad del Secretaria de Salud</t>
  </si>
  <si>
    <t>Inedito</t>
  </si>
  <si>
    <t>Anteriormente en la secretaria de salud no había una fuente de información para corroborar cual era el número absoluto basal.</t>
  </si>
  <si>
    <t>Denominador:
Número de personas de 20 años y más, a los que se les programó medición anual de hemoglobina glucosilada, responsabilidad del Ssecretaria de Salud</t>
  </si>
  <si>
    <t>Inédito</t>
  </si>
  <si>
    <t>Impulsar acciones de coordinación encaminadas a mejorar la calidad y seguridad del paciente en las Instituciones de Salud</t>
  </si>
  <si>
    <t>Porcentaje de pacientes con diabetes mellitus en tratamiento, que alcanzan el control con hemoglobina glucosilada (HbA1c) por debajo del 7% en población de 20 años y más en la Secretaria de Salud.</t>
  </si>
  <si>
    <t>Numerador:
Número de pacientes con diabetes mellitus en control con hemoglobina glucosilada (HbA1c) por debajo del 7%, en población de 20 años y mas, responsabilidad de la Secretaría de Salud.</t>
  </si>
  <si>
    <t>Este indicador "No es acumulable" dado que se realiza el seguimiento a la misma población estimada durante todo el año y solo se reporta al avance del trimestre en el entendido que son los mismos pacientes que evolucionan a control o descontrol y esto es de manera dinamica. lua solo al corte. Este programa anual de trabajo es propio de la secretaria de salud por lo que solo se contempla el universo de población de responsabilidad en tratamiento con medición de hemoglobina glucosilada de la secretaria de salud, respetando el porcentaje comprometido con el Programa de Acción  Específico de Diabetes.  Para la meta 2018 es el acumulado de número de pacientes en control al paso de años, entre el acumulado de pacientes que se registaron en tratamiento con medicion de hemoglobina glucosilada en los años. Esta variable se introdujo en 2015, no se conocía el panorama de la variable en las ENTIDADES, por lo que la basal es Indedita, como esfuerzo a las acciones de la Estrategia Nacional para la Prevención y Control de la Diabetes, el Sobrepeso y la Obesidad, se ha establecido impulsar como cuestion de calidad a la atención la medición de HbA1c.</t>
  </si>
  <si>
    <t>Denominador:
Número de pacientes con diabetes mellitus en seguimiento con HbA1c de 20 años y más, responsabilidad de la Secretaría de Salud por 100.</t>
  </si>
  <si>
    <t>Resultado</t>
  </si>
  <si>
    <t>Formación de Grupos de Ayuda mutua de Enfermedades Crónicas en la Secretaria de Salud.</t>
  </si>
  <si>
    <t>Número de GAM formados que cuenten con los requisitos bajo los lineamientos internos de las instituciones en el Secretaria de Salud</t>
  </si>
  <si>
    <t>Es un cálculo solo con npumero absoluto, no se construye con numerador y denominador dado que no es un porcentaje.</t>
  </si>
  <si>
    <t>Fomentar la detección oportuna en población de riesgo</t>
  </si>
  <si>
    <t>Formación de Grupos Preventivos de Enfermedades Crónicas No Transmisibles en la Secretaria de Salud.</t>
  </si>
  <si>
    <t>Número de grupos preventivos EC en el Secretaria de Salud</t>
  </si>
  <si>
    <t>Garantizar el acceso a medicamentos e insumos para la salud de calidad</t>
  </si>
  <si>
    <t xml:space="preserve">Fomentar el uso racional de la prescripción de medicamentos </t>
  </si>
  <si>
    <t>Porcentaje del personal de salud que fue actualizado en el primer nivel de atención y aprobó a capacitación de enfermedades crónicas no transmisibles en la Secretaria de Salud.</t>
  </si>
  <si>
    <t>Numerador:
Personal de salud que se capacitó /actualizó en enfermedades crónicas no transmisibles en el SNS.</t>
  </si>
  <si>
    <t>Solo se contabiliza la información proporcionada por PAEC, y PIENNSO plataformas en linea que brinda la información de Diplomados que estamos impartiendo.</t>
  </si>
  <si>
    <t xml:space="preserve">Denominador:
Personal de salud a recibir la capacitación en enfermedades crónicas no transmisibles en el SNS
</t>
  </si>
  <si>
    <t>Fortalecer la cadena de suministro de medicamentos e insumos en las instituciones públicas de salud</t>
  </si>
  <si>
    <t>Porcentaje de unidades de primer nivel de atención con abasto oportuno y suficiente de medicamentos e insumos para controlar la diabetes mellitus</t>
  </si>
  <si>
    <t>Numerador:
Número de unidades con abasto oportuno y suficiente de medicamento para el control de la diabetes</t>
  </si>
  <si>
    <t>Solo se contabiliza las Unidades que tienen sistema de infromación de la RED de Excelencia que son 122 Unidades. Un proveedor externo es quien tiene la base de datos,a un estamos en la espera de esta información para notificar</t>
  </si>
  <si>
    <t xml:space="preserve">Denominador:
Total de unidades de salud de primer nivel de atención 
</t>
  </si>
  <si>
    <r>
      <t xml:space="preserve">Órgano Desconcentrado: </t>
    </r>
    <r>
      <rPr>
        <b/>
        <u val="single"/>
        <sz val="18"/>
        <color indexed="8"/>
        <rFont val="Calibri"/>
        <family val="2"/>
      </rPr>
      <t>CENAPRECE PROGRAMA DE SALUD EN EL ADULTO Y EL ANCIANO</t>
    </r>
    <r>
      <rPr>
        <b/>
        <sz val="18"/>
        <color indexed="8"/>
        <rFont val="Calibri"/>
        <family val="2"/>
      </rPr>
      <t>__(DIABETES)</t>
    </r>
  </si>
  <si>
    <r>
      <t>Trimestre:___</t>
    </r>
    <r>
      <rPr>
        <b/>
        <u val="single"/>
        <sz val="18"/>
        <color indexed="8"/>
        <rFont val="Calibri"/>
        <family val="2"/>
      </rPr>
      <t>Meta Anual 2016</t>
    </r>
    <r>
      <rPr>
        <b/>
        <sz val="18"/>
        <color indexed="8"/>
        <rFont val="Calibri"/>
        <family val="2"/>
      </rPr>
      <t>_______</t>
    </r>
  </si>
  <si>
    <t>1. Implementar esquemas proactivos de prevención y detección oportuna de casos para tratar, controlar y prevenir la diabetes y sus complicaciones.
2. Fortalecer las acciones que permitan incrementar la cobertura de pacientes con diabetes mellitus en control.
3. Mejorar los estándares de calidad en el primer nivel de atención en cuanto a abasto de insumos y personal de salud capacitado.
4. Propiciar en entidades federativas la atención integral de pacientes para desacelerar la morbilidad de la diabetes mellitus.</t>
  </si>
  <si>
    <t>Denominador:
Total de detecciones de diabetes mellitus programadas en población de 20 años y mas, responsabilidad de la Secretaria de Salud.</t>
  </si>
  <si>
    <t>X</t>
  </si>
  <si>
    <t xml:space="preserve">FALTA DE INSUMOS EN LAS UNIDADES </t>
  </si>
  <si>
    <t>SUPERVISIÓN DE LA CONSEJERÍA EN GRUPOS PREVENTIVOS EN UNEMEs EC Y GRUPOS DE AYUDA MUTUA</t>
  </si>
  <si>
    <t>SUPERVISIÓN</t>
  </si>
  <si>
    <t>NA</t>
  </si>
  <si>
    <t xml:space="preserve"> </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</si>
</sst>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80A]dddd\,\ dd&quot; de &quot;mmmm&quot; de &quot;yyyy"/>
    <numFmt numFmtId="173" formatCode="[$-80A]hh:mm:ss\ AM/PM"/>
    <numFmt numFmtId="174" formatCode="0.000"/>
    <numFmt numFmtId="175" formatCode="0.0000"/>
    <numFmt numFmtId="176" formatCode="0.0"/>
    <numFmt numFmtId="177" formatCode="0.0%"/>
    <numFmt numFmtId="178" formatCode="#,##0.0"/>
  </numFmts>
  <fonts count="71">
    <font>
      <sz val="11"/>
      <color theme="1"/>
      <name val="Calibri"/>
      <family val="2"/>
    </font>
    <font>
      <sz val="11"/>
      <color indexed="8"/>
      <name val="Calibri"/>
      <family val="2"/>
    </font>
    <font>
      <b/>
      <sz val="11"/>
      <color indexed="8"/>
      <name val="Calibri"/>
      <family val="2"/>
    </font>
    <font>
      <sz val="8"/>
      <name val="Calibri"/>
      <family val="2"/>
    </font>
    <font>
      <b/>
      <sz val="14"/>
      <color indexed="8"/>
      <name val="Calibri"/>
      <family val="2"/>
    </font>
    <font>
      <b/>
      <sz val="14"/>
      <name val="Calibri"/>
      <family val="2"/>
    </font>
    <font>
      <sz val="14"/>
      <name val="Calibri"/>
      <family val="2"/>
    </font>
    <font>
      <b/>
      <u val="single"/>
      <sz val="18"/>
      <color indexed="8"/>
      <name val="Calibri"/>
      <family val="2"/>
    </font>
    <font>
      <b/>
      <sz val="18"/>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1"/>
      <color indexed="39"/>
      <name val="Calibri"/>
      <family val="2"/>
    </font>
    <font>
      <u val="single"/>
      <sz val="11"/>
      <color indexed="36"/>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62"/>
      <name val="Cambria"/>
      <family val="2"/>
    </font>
    <font>
      <b/>
      <sz val="13"/>
      <color indexed="62"/>
      <name val="Calibri"/>
      <family val="2"/>
    </font>
    <font>
      <b/>
      <sz val="26"/>
      <color indexed="8"/>
      <name val="Calibri"/>
      <family val="2"/>
    </font>
    <font>
      <sz val="14"/>
      <color indexed="8"/>
      <name val="Calibri"/>
      <family val="2"/>
    </font>
    <font>
      <sz val="12"/>
      <color indexed="8"/>
      <name val="Calibri"/>
      <family val="2"/>
    </font>
    <font>
      <sz val="14"/>
      <color indexed="9"/>
      <name val="Calibri"/>
      <family val="2"/>
    </font>
    <font>
      <sz val="18"/>
      <color indexed="8"/>
      <name val="Calibri"/>
      <family val="2"/>
    </font>
    <font>
      <sz val="18"/>
      <name val="Calibri"/>
      <family val="2"/>
    </font>
    <font>
      <b/>
      <i/>
      <sz val="18"/>
      <color indexed="8"/>
      <name val="Calibri"/>
      <family val="2"/>
    </font>
    <font>
      <sz val="18"/>
      <color indexed="10"/>
      <name val="Calibri"/>
      <family val="2"/>
    </font>
    <font>
      <b/>
      <sz val="18"/>
      <color indexed="9"/>
      <name val="Calibri"/>
      <family val="2"/>
    </font>
    <font>
      <b/>
      <sz val="28"/>
      <color indexed="8"/>
      <name val="Calibri"/>
      <family val="2"/>
    </font>
    <font>
      <b/>
      <sz val="14"/>
      <color indexed="9"/>
      <name val="Calibri"/>
      <family val="2"/>
    </font>
    <font>
      <sz val="18"/>
      <color indexed="9"/>
      <name val="Calibri"/>
      <family val="2"/>
    </font>
    <font>
      <b/>
      <sz val="18"/>
      <name val="Calibri"/>
      <family val="2"/>
    </font>
    <font>
      <sz val="16"/>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26"/>
      <color theme="1"/>
      <name val="Calibri"/>
      <family val="2"/>
    </font>
    <font>
      <sz val="14"/>
      <color theme="1"/>
      <name val="Calibri"/>
      <family val="2"/>
    </font>
    <font>
      <b/>
      <sz val="14"/>
      <color theme="1"/>
      <name val="Calibri"/>
      <family val="2"/>
    </font>
    <font>
      <sz val="12"/>
      <color theme="1"/>
      <name val="Calibri"/>
      <family val="2"/>
    </font>
    <font>
      <sz val="14"/>
      <color theme="0"/>
      <name val="Calibri"/>
      <family val="2"/>
    </font>
    <font>
      <sz val="18"/>
      <color theme="1"/>
      <name val="Calibri"/>
      <family val="2"/>
    </font>
    <font>
      <b/>
      <sz val="18"/>
      <color theme="1"/>
      <name val="Calibri"/>
      <family val="2"/>
    </font>
    <font>
      <b/>
      <i/>
      <sz val="18"/>
      <color theme="1"/>
      <name val="Calibri"/>
      <family val="2"/>
    </font>
    <font>
      <sz val="18"/>
      <color rgb="FFC00000"/>
      <name val="Calibri"/>
      <family val="2"/>
    </font>
    <font>
      <b/>
      <sz val="18"/>
      <color theme="0"/>
      <name val="Calibri"/>
      <family val="2"/>
    </font>
    <font>
      <b/>
      <sz val="14"/>
      <color theme="0"/>
      <name val="Calibri"/>
      <family val="2"/>
    </font>
    <font>
      <b/>
      <sz val="28"/>
      <color theme="1"/>
      <name val="Calibri"/>
      <family val="2"/>
    </font>
    <font>
      <sz val="18"/>
      <color theme="0"/>
      <name val="Calibri"/>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theme="0"/>
        <bgColor indexed="64"/>
      </patternFill>
    </fill>
    <fill>
      <patternFill patternType="solid">
        <fgColor rgb="FFFFC000"/>
        <bgColor indexed="64"/>
      </patternFill>
    </fill>
    <fill>
      <patternFill patternType="solid">
        <fgColor theme="2" tint="-0.09996999800205231"/>
        <bgColor indexed="64"/>
      </patternFill>
    </fill>
    <fill>
      <patternFill patternType="solid">
        <fgColor theme="1"/>
        <bgColor indexed="64"/>
      </patternFill>
    </fill>
    <fill>
      <patternFill patternType="solid">
        <fgColor rgb="FFFFFF00"/>
        <bgColor indexed="64"/>
      </patternFill>
    </fill>
    <fill>
      <patternFill patternType="solid">
        <fgColor rgb="FF00B050"/>
        <bgColor indexed="64"/>
      </patternFill>
    </fill>
    <fill>
      <patternFill patternType="solid">
        <fgColor indexed="51"/>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thin"/>
      <right style="thin"/>
      <top style="thin"/>
      <bottom style="thin"/>
    </border>
    <border>
      <left style="thin"/>
      <right>
        <color indexed="63"/>
      </right>
      <top style="thin"/>
      <bottom style="thin"/>
    </border>
    <border>
      <left>
        <color indexed="63"/>
      </left>
      <right style="medium"/>
      <top style="medium"/>
      <bottom>
        <color indexed="63"/>
      </bottom>
    </border>
    <border>
      <left>
        <color indexed="63"/>
      </left>
      <right style="medium"/>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right style="thin"/>
      <top style="medium"/>
      <bottom style="thin"/>
    </border>
    <border>
      <left/>
      <right style="thin"/>
      <top style="thin"/>
      <bottom style="medium"/>
    </border>
    <border>
      <left/>
      <right style="thin"/>
      <top style="medium"/>
      <bottom/>
    </border>
    <border>
      <left/>
      <right style="thin"/>
      <top/>
      <bottom style="medium"/>
    </border>
    <border>
      <left/>
      <right style="thin"/>
      <top/>
      <bottom/>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1" fillId="19" borderId="0" applyNumberFormat="0" applyBorder="0" applyAlignment="0" applyProtection="0"/>
    <xf numFmtId="0" fontId="42" fillId="20" borderId="1" applyNumberFormat="0" applyAlignment="0" applyProtection="0"/>
    <xf numFmtId="0" fontId="43" fillId="21"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7" fillId="28" borderId="1"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1" fillId="30" borderId="0" applyNumberFormat="0" applyBorder="0" applyAlignment="0" applyProtection="0"/>
    <xf numFmtId="0" fontId="0" fillId="0" borderId="0">
      <alignment/>
      <protection/>
    </xf>
    <xf numFmtId="0" fontId="1" fillId="31" borderId="5" applyNumberFormat="0" applyFont="0" applyAlignment="0" applyProtection="0"/>
    <xf numFmtId="9" fontId="1" fillId="0" borderId="0" applyFont="0" applyFill="0" applyBorder="0" applyAlignment="0" applyProtection="0"/>
    <xf numFmtId="0" fontId="52" fillId="20"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6" fillId="0" borderId="8" applyNumberFormat="0" applyFill="0" applyAlignment="0" applyProtection="0"/>
    <xf numFmtId="0" fontId="57" fillId="0" borderId="9" applyNumberFormat="0" applyFill="0" applyAlignment="0" applyProtection="0"/>
  </cellStyleXfs>
  <cellXfs count="188">
    <xf numFmtId="0" fontId="0" fillId="0" borderId="0" xfId="0" applyFont="1" applyAlignment="1">
      <alignment/>
    </xf>
    <xf numFmtId="0" fontId="2" fillId="32" borderId="0" xfId="0" applyFont="1" applyFill="1" applyAlignment="1">
      <alignment horizontal="center"/>
    </xf>
    <xf numFmtId="0" fontId="0" fillId="0" borderId="0" xfId="0" applyAlignment="1">
      <alignment vertical="center"/>
    </xf>
    <xf numFmtId="0" fontId="0" fillId="0" borderId="0" xfId="0" applyAlignment="1">
      <alignment horizontal="center" vertical="center"/>
    </xf>
    <xf numFmtId="0" fontId="58" fillId="0" borderId="0" xfId="0" applyFont="1" applyFill="1" applyBorder="1" applyAlignment="1">
      <alignment horizontal="center" vertical="center" wrapText="1"/>
    </xf>
    <xf numFmtId="0" fontId="0" fillId="0" borderId="0" xfId="0" applyFill="1" applyBorder="1" applyAlignment="1">
      <alignment/>
    </xf>
    <xf numFmtId="0" fontId="0" fillId="0" borderId="0" xfId="0" applyFill="1" applyAlignment="1">
      <alignment/>
    </xf>
    <xf numFmtId="3" fontId="59" fillId="0" borderId="0" xfId="0" applyNumberFormat="1" applyFont="1" applyFill="1" applyBorder="1" applyAlignment="1">
      <alignment horizontal="center" vertical="center" wrapText="1"/>
    </xf>
    <xf numFmtId="0" fontId="2" fillId="0" borderId="0" xfId="0" applyFont="1" applyFill="1" applyBorder="1" applyAlignment="1">
      <alignment horizontal="center"/>
    </xf>
    <xf numFmtId="3" fontId="60" fillId="0" borderId="0" xfId="0" applyNumberFormat="1" applyFont="1" applyFill="1" applyBorder="1" applyAlignment="1">
      <alignment horizontal="center" vertical="center" wrapText="1"/>
    </xf>
    <xf numFmtId="3" fontId="60" fillId="0" borderId="10" xfId="0" applyNumberFormat="1" applyFont="1" applyFill="1" applyBorder="1" applyAlignment="1">
      <alignment horizontal="center" vertical="center" wrapText="1"/>
    </xf>
    <xf numFmtId="0" fontId="61" fillId="0" borderId="0" xfId="0" applyFont="1" applyFill="1" applyBorder="1" applyAlignment="1">
      <alignment horizontal="center"/>
    </xf>
    <xf numFmtId="0" fontId="61" fillId="0" borderId="10" xfId="0" applyFont="1" applyFill="1" applyBorder="1" applyAlignment="1">
      <alignment horizontal="center"/>
    </xf>
    <xf numFmtId="3" fontId="60" fillId="0" borderId="0" xfId="0" applyNumberFormat="1" applyFont="1" applyFill="1" applyBorder="1" applyAlignment="1">
      <alignment horizontal="center" vertical="center" wrapText="1"/>
    </xf>
    <xf numFmtId="3" fontId="60" fillId="0" borderId="10" xfId="0" applyNumberFormat="1" applyFont="1" applyFill="1" applyBorder="1" applyAlignment="1">
      <alignment horizontal="center" vertical="center" wrapText="1"/>
    </xf>
    <xf numFmtId="0" fontId="0" fillId="0" borderId="0" xfId="0" applyAlignment="1">
      <alignment horizontal="center"/>
    </xf>
    <xf numFmtId="0" fontId="57" fillId="0" borderId="0" xfId="0" applyFont="1" applyAlignment="1">
      <alignment horizontal="center" vertical="center"/>
    </xf>
    <xf numFmtId="0" fontId="0" fillId="0" borderId="0" xfId="0" applyFill="1" applyAlignment="1">
      <alignment vertical="center"/>
    </xf>
    <xf numFmtId="0" fontId="0" fillId="0" borderId="0" xfId="0" applyFill="1" applyBorder="1" applyAlignment="1">
      <alignment vertical="center" wrapText="1"/>
    </xf>
    <xf numFmtId="0" fontId="0" fillId="0" borderId="0" xfId="0" applyFill="1" applyAlignment="1">
      <alignment vertical="center" wrapText="1"/>
    </xf>
    <xf numFmtId="0" fontId="59" fillId="33" borderId="0" xfId="0" applyFont="1" applyFill="1" applyAlignment="1">
      <alignment vertical="center"/>
    </xf>
    <xf numFmtId="0" fontId="59" fillId="33" borderId="0" xfId="0" applyFont="1" applyFill="1" applyAlignment="1">
      <alignment/>
    </xf>
    <xf numFmtId="0" fontId="59" fillId="33" borderId="0" xfId="0" applyFont="1" applyFill="1" applyAlignment="1">
      <alignment horizontal="center" vertical="center"/>
    </xf>
    <xf numFmtId="0" fontId="4" fillId="32" borderId="11" xfId="0" applyFont="1" applyFill="1" applyBorder="1" applyAlignment="1">
      <alignment horizontal="center" vertical="center"/>
    </xf>
    <xf numFmtId="0" fontId="4" fillId="32" borderId="11" xfId="0" applyFont="1" applyFill="1" applyBorder="1" applyAlignment="1">
      <alignment horizontal="center"/>
    </xf>
    <xf numFmtId="0" fontId="4" fillId="32" borderId="12" xfId="0" applyFont="1" applyFill="1" applyBorder="1" applyAlignment="1">
      <alignment horizontal="center" vertical="center"/>
    </xf>
    <xf numFmtId="0" fontId="6" fillId="0" borderId="11" xfId="0" applyFont="1" applyBorder="1" applyAlignment="1">
      <alignment horizontal="center" vertical="center"/>
    </xf>
    <xf numFmtId="3" fontId="60" fillId="0" borderId="11" xfId="0" applyNumberFormat="1" applyFont="1" applyFill="1" applyBorder="1" applyAlignment="1">
      <alignment horizontal="center" vertical="center"/>
    </xf>
    <xf numFmtId="0" fontId="59" fillId="0" borderId="11" xfId="0" applyFont="1" applyBorder="1" applyAlignment="1">
      <alignment horizontal="center" vertical="center"/>
    </xf>
    <xf numFmtId="3" fontId="5" fillId="33" borderId="11" xfId="0" applyNumberFormat="1" applyFont="1" applyFill="1" applyBorder="1" applyAlignment="1">
      <alignment horizontal="center" vertical="center"/>
    </xf>
    <xf numFmtId="0" fontId="5" fillId="33" borderId="11" xfId="0" applyFont="1" applyFill="1" applyBorder="1" applyAlignment="1">
      <alignment horizontal="center" vertical="center"/>
    </xf>
    <xf numFmtId="0" fontId="5" fillId="34" borderId="11" xfId="0" applyFont="1" applyFill="1" applyBorder="1" applyAlignment="1">
      <alignment horizontal="center" vertical="center"/>
    </xf>
    <xf numFmtId="0" fontId="60" fillId="33" borderId="11" xfId="0" applyFont="1" applyFill="1" applyBorder="1" applyAlignment="1">
      <alignment horizontal="center" vertical="center"/>
    </xf>
    <xf numFmtId="0" fontId="60" fillId="34" borderId="11" xfId="0" applyFont="1" applyFill="1" applyBorder="1" applyAlignment="1">
      <alignment horizontal="center" vertical="center"/>
    </xf>
    <xf numFmtId="0" fontId="5" fillId="0" borderId="11" xfId="0" applyFont="1" applyFill="1" applyBorder="1" applyAlignment="1">
      <alignment horizontal="center" vertical="center"/>
    </xf>
    <xf numFmtId="0" fontId="60" fillId="0" borderId="11" xfId="0" applyFont="1" applyFill="1" applyBorder="1" applyAlignment="1">
      <alignment horizontal="center" vertical="center"/>
    </xf>
    <xf numFmtId="0" fontId="6" fillId="33" borderId="11" xfId="0" applyFont="1" applyFill="1" applyBorder="1" applyAlignment="1">
      <alignment horizontal="center" vertical="center"/>
    </xf>
    <xf numFmtId="0" fontId="4" fillId="34" borderId="11" xfId="0" applyFont="1" applyFill="1" applyBorder="1" applyAlignment="1">
      <alignment horizontal="center" vertical="center"/>
    </xf>
    <xf numFmtId="0" fontId="4" fillId="33" borderId="11" xfId="0" applyFont="1" applyFill="1" applyBorder="1" applyAlignment="1">
      <alignment horizontal="center" vertical="center"/>
    </xf>
    <xf numFmtId="0" fontId="5" fillId="33" borderId="11" xfId="0" applyFont="1" applyFill="1" applyBorder="1" applyAlignment="1">
      <alignment horizontal="center" vertical="center"/>
    </xf>
    <xf numFmtId="0" fontId="4" fillId="0" borderId="11" xfId="0" applyFont="1" applyFill="1" applyBorder="1" applyAlignment="1">
      <alignment horizontal="center" vertical="center"/>
    </xf>
    <xf numFmtId="0" fontId="62" fillId="0" borderId="0" xfId="0" applyFont="1" applyFill="1" applyBorder="1" applyAlignment="1">
      <alignment horizontal="center" vertical="center"/>
    </xf>
    <xf numFmtId="0" fontId="60" fillId="33" borderId="11" xfId="0" applyFont="1" applyFill="1" applyBorder="1" applyAlignment="1">
      <alignment horizontal="center" vertical="center"/>
    </xf>
    <xf numFmtId="0" fontId="60" fillId="34" borderId="11" xfId="0" applyFont="1" applyFill="1" applyBorder="1" applyAlignment="1">
      <alignment horizontal="center" vertical="center"/>
    </xf>
    <xf numFmtId="0" fontId="60" fillId="0" borderId="11" xfId="0" applyFont="1" applyFill="1" applyBorder="1" applyAlignment="1">
      <alignment horizontal="center" vertical="center"/>
    </xf>
    <xf numFmtId="0" fontId="60" fillId="0" borderId="11" xfId="0" applyFont="1" applyBorder="1" applyAlignment="1">
      <alignment horizontal="center" vertical="center"/>
    </xf>
    <xf numFmtId="0" fontId="60" fillId="0" borderId="11" xfId="54" applyFont="1" applyFill="1" applyBorder="1" applyAlignment="1">
      <alignment horizontal="center" vertical="center"/>
      <protection/>
    </xf>
    <xf numFmtId="0" fontId="5" fillId="34" borderId="11" xfId="0" applyFont="1" applyFill="1" applyBorder="1" applyAlignment="1">
      <alignment horizontal="center" vertical="center"/>
    </xf>
    <xf numFmtId="0" fontId="59" fillId="33" borderId="0" xfId="0" applyFont="1" applyFill="1" applyAlignment="1">
      <alignment vertical="center"/>
    </xf>
    <xf numFmtId="0" fontId="59" fillId="33" borderId="0" xfId="0" applyFont="1" applyFill="1" applyAlignment="1">
      <alignment/>
    </xf>
    <xf numFmtId="0" fontId="59" fillId="0" borderId="0" xfId="0" applyFont="1" applyFill="1" applyBorder="1" applyAlignment="1">
      <alignment/>
    </xf>
    <xf numFmtId="0" fontId="59" fillId="0" borderId="0" xfId="0" applyFont="1" applyAlignment="1">
      <alignment/>
    </xf>
    <xf numFmtId="0" fontId="59" fillId="0" borderId="0" xfId="0" applyFont="1" applyAlignment="1">
      <alignment horizontal="center" vertical="center"/>
    </xf>
    <xf numFmtId="0" fontId="59" fillId="0" borderId="0" xfId="0" applyFont="1" applyFill="1" applyBorder="1" applyAlignment="1">
      <alignment/>
    </xf>
    <xf numFmtId="3" fontId="59" fillId="0" borderId="0" xfId="0" applyNumberFormat="1" applyFont="1" applyAlignment="1">
      <alignment/>
    </xf>
    <xf numFmtId="0" fontId="59" fillId="0" borderId="0" xfId="0" applyFont="1" applyAlignment="1">
      <alignment vertical="center"/>
    </xf>
    <xf numFmtId="0" fontId="59" fillId="0" borderId="0" xfId="0" applyFont="1" applyAlignment="1">
      <alignment/>
    </xf>
    <xf numFmtId="0" fontId="59" fillId="0" borderId="0" xfId="0" applyFont="1" applyAlignment="1">
      <alignment wrapText="1"/>
    </xf>
    <xf numFmtId="0" fontId="63" fillId="0" borderId="0" xfId="0" applyFont="1" applyAlignment="1">
      <alignment/>
    </xf>
    <xf numFmtId="0" fontId="64" fillId="0" borderId="0" xfId="0" applyFont="1" applyAlignment="1">
      <alignment/>
    </xf>
    <xf numFmtId="0" fontId="63" fillId="0" borderId="0" xfId="0" applyFont="1" applyAlignment="1">
      <alignment horizontal="center" vertical="center"/>
    </xf>
    <xf numFmtId="0" fontId="64" fillId="35" borderId="11" xfId="0" applyFont="1" applyFill="1" applyBorder="1" applyAlignment="1">
      <alignment horizontal="center" vertical="center" wrapText="1"/>
    </xf>
    <xf numFmtId="0" fontId="64" fillId="35" borderId="11" xfId="0" applyFont="1" applyFill="1" applyBorder="1" applyAlignment="1">
      <alignment horizontal="center" vertical="center"/>
    </xf>
    <xf numFmtId="0" fontId="64" fillId="35" borderId="12" xfId="0" applyFont="1" applyFill="1" applyBorder="1" applyAlignment="1">
      <alignment horizontal="center" vertical="center" wrapText="1"/>
    </xf>
    <xf numFmtId="0" fontId="63" fillId="0" borderId="11" xfId="0" applyFont="1" applyFill="1" applyBorder="1" applyAlignment="1">
      <alignment vertical="center" wrapText="1"/>
    </xf>
    <xf numFmtId="3" fontId="63" fillId="0" borderId="11" xfId="0" applyNumberFormat="1" applyFont="1" applyFill="1" applyBorder="1" applyAlignment="1">
      <alignment horizontal="center" vertical="center"/>
    </xf>
    <xf numFmtId="0" fontId="63" fillId="0" borderId="11" xfId="0" applyFont="1" applyFill="1" applyBorder="1" applyAlignment="1">
      <alignment horizontal="center" vertical="center"/>
    </xf>
    <xf numFmtId="0" fontId="31" fillId="0" borderId="11" xfId="0" applyFont="1" applyFill="1" applyBorder="1" applyAlignment="1">
      <alignment vertical="center" wrapText="1"/>
    </xf>
    <xf numFmtId="0" fontId="63" fillId="0" borderId="11" xfId="0" applyFont="1" applyFill="1" applyBorder="1" applyAlignment="1">
      <alignment/>
    </xf>
    <xf numFmtId="0" fontId="63" fillId="0" borderId="11" xfId="0" applyFont="1" applyBorder="1" applyAlignment="1">
      <alignment vertical="center" wrapText="1"/>
    </xf>
    <xf numFmtId="0" fontId="63" fillId="0" borderId="11" xfId="0" applyFont="1" applyBorder="1" applyAlignment="1">
      <alignment/>
    </xf>
    <xf numFmtId="0" fontId="65" fillId="0" borderId="0" xfId="0" applyFont="1" applyAlignment="1">
      <alignment horizontal="center"/>
    </xf>
    <xf numFmtId="0" fontId="63" fillId="0" borderId="0" xfId="0" applyFont="1" applyAlignment="1">
      <alignment horizontal="center"/>
    </xf>
    <xf numFmtId="0" fontId="66" fillId="0" borderId="0" xfId="0" applyFont="1" applyAlignment="1">
      <alignment horizontal="center"/>
    </xf>
    <xf numFmtId="0" fontId="63" fillId="0" borderId="0" xfId="0" applyFont="1" applyAlignment="1">
      <alignment horizontal="justify" vertical="center" wrapText="1"/>
    </xf>
    <xf numFmtId="0" fontId="66" fillId="0" borderId="0" xfId="0" applyFont="1" applyAlignment="1">
      <alignment horizontal="justify" vertical="center" wrapText="1"/>
    </xf>
    <xf numFmtId="0" fontId="66" fillId="0" borderId="0" xfId="0" applyFont="1" applyAlignment="1">
      <alignment horizontal="center" vertical="center" wrapText="1"/>
    </xf>
    <xf numFmtId="0" fontId="63" fillId="0" borderId="0" xfId="0" applyFont="1" applyBorder="1" applyAlignment="1">
      <alignment horizontal="center"/>
    </xf>
    <xf numFmtId="0" fontId="67" fillId="36" borderId="11" xfId="0" applyFont="1" applyFill="1" applyBorder="1" applyAlignment="1">
      <alignment horizontal="center" vertical="center"/>
    </xf>
    <xf numFmtId="0" fontId="63" fillId="0" borderId="11" xfId="0" applyFont="1" applyFill="1" applyBorder="1" applyAlignment="1">
      <alignment horizontal="center" vertical="center" wrapText="1"/>
    </xf>
    <xf numFmtId="3" fontId="63" fillId="0" borderId="11" xfId="0" applyNumberFormat="1" applyFont="1" applyFill="1" applyBorder="1" applyAlignment="1">
      <alignment horizontal="center" vertical="center" wrapText="1"/>
    </xf>
    <xf numFmtId="178" fontId="63" fillId="0" borderId="11" xfId="0" applyNumberFormat="1" applyFont="1" applyFill="1" applyBorder="1" applyAlignment="1">
      <alignment horizontal="center" vertical="center"/>
    </xf>
    <xf numFmtId="0" fontId="64" fillId="37" borderId="13" xfId="0" applyFont="1" applyFill="1" applyBorder="1" applyAlignment="1">
      <alignment horizontal="center" vertical="center" wrapText="1"/>
    </xf>
    <xf numFmtId="0" fontId="64" fillId="37" borderId="10" xfId="0" applyFont="1" applyFill="1" applyBorder="1" applyAlignment="1">
      <alignment horizontal="center" vertical="center" wrapText="1"/>
    </xf>
    <xf numFmtId="2" fontId="63" fillId="0" borderId="11" xfId="0" applyNumberFormat="1" applyFont="1" applyFill="1" applyBorder="1" applyAlignment="1">
      <alignment horizontal="center" vertical="center"/>
    </xf>
    <xf numFmtId="0" fontId="64" fillId="37" borderId="14" xfId="0" applyFont="1" applyFill="1" applyBorder="1" applyAlignment="1">
      <alignment horizontal="center" vertical="center" wrapText="1"/>
    </xf>
    <xf numFmtId="3" fontId="63" fillId="0" borderId="11" xfId="0" applyNumberFormat="1" applyFont="1" applyFill="1" applyBorder="1" applyAlignment="1">
      <alignment horizontal="center" vertical="center"/>
    </xf>
    <xf numFmtId="0" fontId="5" fillId="38" borderId="11" xfId="0" applyFont="1" applyFill="1" applyBorder="1" applyAlignment="1">
      <alignment horizontal="center" vertical="center"/>
    </xf>
    <xf numFmtId="0" fontId="4" fillId="38" borderId="11" xfId="0" applyFont="1" applyFill="1" applyBorder="1" applyAlignment="1">
      <alignment horizontal="center" vertical="center"/>
    </xf>
    <xf numFmtId="0" fontId="5" fillId="38" borderId="11" xfId="0" applyFont="1" applyFill="1" applyBorder="1" applyAlignment="1">
      <alignment horizontal="center" vertical="center"/>
    </xf>
    <xf numFmtId="0" fontId="60" fillId="38" borderId="11" xfId="0" applyFont="1" applyFill="1" applyBorder="1" applyAlignment="1">
      <alignment horizontal="center" vertical="center"/>
    </xf>
    <xf numFmtId="3" fontId="63" fillId="0" borderId="11" xfId="0" applyNumberFormat="1" applyFont="1" applyFill="1" applyBorder="1" applyAlignment="1">
      <alignment horizontal="center" vertical="center"/>
    </xf>
    <xf numFmtId="3" fontId="63" fillId="0" borderId="11" xfId="0" applyNumberFormat="1" applyFont="1" applyFill="1" applyBorder="1" applyAlignment="1">
      <alignment horizontal="center" vertical="center"/>
    </xf>
    <xf numFmtId="178" fontId="63" fillId="0" borderId="11" xfId="0" applyNumberFormat="1" applyFont="1" applyFill="1" applyBorder="1" applyAlignment="1">
      <alignment horizontal="center" vertical="center"/>
    </xf>
    <xf numFmtId="0" fontId="63" fillId="0" borderId="11" xfId="0" applyFont="1" applyBorder="1" applyAlignment="1">
      <alignment horizontal="center" vertical="center"/>
    </xf>
    <xf numFmtId="3" fontId="60" fillId="0" borderId="15" xfId="0" applyNumberFormat="1" applyFont="1" applyFill="1" applyBorder="1" applyAlignment="1">
      <alignment horizontal="left" vertical="center" wrapText="1"/>
    </xf>
    <xf numFmtId="3" fontId="60" fillId="0" borderId="16" xfId="0" applyNumberFormat="1" applyFont="1" applyFill="1" applyBorder="1" applyAlignment="1">
      <alignment horizontal="left" vertical="center" wrapText="1"/>
    </xf>
    <xf numFmtId="0" fontId="64" fillId="0" borderId="0" xfId="0" applyFont="1" applyAlignment="1">
      <alignment horizontal="center" vertical="center" wrapText="1"/>
    </xf>
    <xf numFmtId="0" fontId="64" fillId="0" borderId="0" xfId="0" applyFont="1" applyAlignment="1">
      <alignment horizontal="center"/>
    </xf>
    <xf numFmtId="0" fontId="68" fillId="0" borderId="0" xfId="0" applyFont="1" applyFill="1" applyBorder="1" applyAlignment="1">
      <alignment horizontal="center" vertical="center" textRotation="90" wrapText="1"/>
    </xf>
    <xf numFmtId="0" fontId="4" fillId="32" borderId="11" xfId="0" applyFont="1" applyFill="1" applyBorder="1" applyAlignment="1">
      <alignment horizontal="center" vertical="center"/>
    </xf>
    <xf numFmtId="0" fontId="62" fillId="0" borderId="0" xfId="0" applyFont="1" applyFill="1" applyBorder="1" applyAlignment="1">
      <alignment horizontal="center" vertical="center"/>
    </xf>
    <xf numFmtId="0" fontId="5" fillId="0" borderId="11" xfId="0" applyFont="1" applyFill="1" applyBorder="1" applyAlignment="1">
      <alignment horizontal="center" vertical="center" wrapText="1"/>
    </xf>
    <xf numFmtId="0" fontId="6" fillId="0" borderId="11" xfId="0" applyFont="1" applyBorder="1" applyAlignment="1">
      <alignment horizontal="center" vertical="center" wrapText="1"/>
    </xf>
    <xf numFmtId="0" fontId="5" fillId="0" borderId="11" xfId="0" applyFont="1" applyBorder="1" applyAlignment="1">
      <alignment horizontal="center" vertical="center"/>
    </xf>
    <xf numFmtId="0" fontId="4" fillId="32" borderId="17" xfId="0" applyFont="1" applyFill="1" applyBorder="1" applyAlignment="1">
      <alignment horizontal="center" vertical="center"/>
    </xf>
    <xf numFmtId="0" fontId="4" fillId="32" borderId="18" xfId="0" applyFont="1" applyFill="1" applyBorder="1" applyAlignment="1">
      <alignment horizontal="center" vertical="center"/>
    </xf>
    <xf numFmtId="0" fontId="4" fillId="32" borderId="19" xfId="0" applyFont="1" applyFill="1" applyBorder="1" applyAlignment="1">
      <alignment horizontal="center" vertical="center"/>
    </xf>
    <xf numFmtId="0" fontId="4" fillId="32" borderId="11" xfId="0" applyFont="1" applyFill="1" applyBorder="1" applyAlignment="1">
      <alignment horizontal="center"/>
    </xf>
    <xf numFmtId="0" fontId="4" fillId="32" borderId="12" xfId="0" applyFont="1" applyFill="1" applyBorder="1" applyAlignment="1">
      <alignment horizontal="center"/>
    </xf>
    <xf numFmtId="3" fontId="60" fillId="0" borderId="11" xfId="0" applyNumberFormat="1" applyFont="1" applyFill="1" applyBorder="1" applyAlignment="1">
      <alignment horizontal="center" vertical="center"/>
    </xf>
    <xf numFmtId="9" fontId="5" fillId="0" borderId="11" xfId="0" applyNumberFormat="1" applyFont="1" applyFill="1" applyBorder="1" applyAlignment="1">
      <alignment horizontal="center" vertical="center" wrapText="1"/>
    </xf>
    <xf numFmtId="0" fontId="4" fillId="32" borderId="20" xfId="0" applyFont="1" applyFill="1" applyBorder="1" applyAlignment="1">
      <alignment horizontal="center"/>
    </xf>
    <xf numFmtId="0" fontId="4" fillId="32" borderId="21" xfId="0" applyFont="1" applyFill="1" applyBorder="1" applyAlignment="1">
      <alignment horizontal="center"/>
    </xf>
    <xf numFmtId="0" fontId="4" fillId="33" borderId="0" xfId="0" applyFont="1" applyFill="1" applyAlignment="1">
      <alignment horizontal="center"/>
    </xf>
    <xf numFmtId="0" fontId="59" fillId="33" borderId="0" xfId="0" applyFont="1" applyFill="1" applyAlignment="1">
      <alignment horizontal="center"/>
    </xf>
    <xf numFmtId="0" fontId="5" fillId="33" borderId="0" xfId="0" applyFont="1" applyFill="1" applyAlignment="1">
      <alignment horizontal="center"/>
    </xf>
    <xf numFmtId="0" fontId="60" fillId="33" borderId="17" xfId="0" applyFont="1" applyFill="1" applyBorder="1" applyAlignment="1">
      <alignment horizontal="center" vertical="center"/>
    </xf>
    <xf numFmtId="0" fontId="60" fillId="33" borderId="11" xfId="0" applyFont="1" applyFill="1" applyBorder="1" applyAlignment="1">
      <alignment horizontal="center" vertical="center"/>
    </xf>
    <xf numFmtId="0" fontId="60" fillId="33" borderId="12" xfId="0" applyFont="1" applyFill="1" applyBorder="1" applyAlignment="1">
      <alignment horizontal="center" vertical="center"/>
    </xf>
    <xf numFmtId="0" fontId="69" fillId="0" borderId="0" xfId="0" applyFont="1" applyFill="1" applyBorder="1" applyAlignment="1">
      <alignment horizontal="center" vertical="center" wrapText="1"/>
    </xf>
    <xf numFmtId="0" fontId="60" fillId="0" borderId="0" xfId="0" applyFont="1" applyFill="1" applyBorder="1" applyAlignment="1">
      <alignment horizontal="center" vertical="center" wrapText="1"/>
    </xf>
    <xf numFmtId="3" fontId="60" fillId="39" borderId="11" xfId="0" applyNumberFormat="1" applyFont="1" applyFill="1" applyBorder="1" applyAlignment="1">
      <alignment horizontal="center" vertical="center"/>
    </xf>
    <xf numFmtId="0" fontId="60" fillId="39" borderId="11" xfId="0" applyFont="1" applyFill="1" applyBorder="1" applyAlignment="1">
      <alignment horizontal="center" vertical="center"/>
    </xf>
    <xf numFmtId="3" fontId="5" fillId="38" borderId="11" xfId="0" applyNumberFormat="1" applyFont="1" applyFill="1" applyBorder="1" applyAlignment="1">
      <alignment horizontal="center" vertical="center" wrapText="1"/>
    </xf>
    <xf numFmtId="3" fontId="5" fillId="38" borderId="11" xfId="0" applyNumberFormat="1" applyFont="1" applyFill="1" applyBorder="1" applyAlignment="1">
      <alignment horizontal="center" vertical="center"/>
    </xf>
    <xf numFmtId="3" fontId="60" fillId="38" borderId="11" xfId="0" applyNumberFormat="1" applyFont="1" applyFill="1" applyBorder="1" applyAlignment="1">
      <alignment horizontal="center" vertical="center"/>
    </xf>
    <xf numFmtId="3" fontId="5" fillId="39" borderId="11" xfId="0" applyNumberFormat="1" applyFont="1" applyFill="1" applyBorder="1" applyAlignment="1">
      <alignment horizontal="center" vertical="center"/>
    </xf>
    <xf numFmtId="0" fontId="58" fillId="0" borderId="22" xfId="0" applyFont="1" applyFill="1" applyBorder="1" applyAlignment="1">
      <alignment horizontal="center" vertical="center" wrapText="1"/>
    </xf>
    <xf numFmtId="0" fontId="58" fillId="0" borderId="15" xfId="0" applyFont="1" applyFill="1" applyBorder="1" applyAlignment="1">
      <alignment horizontal="center" vertical="center" wrapText="1"/>
    </xf>
    <xf numFmtId="0" fontId="58" fillId="0" borderId="13" xfId="0" applyFont="1" applyFill="1" applyBorder="1" applyAlignment="1">
      <alignment horizontal="center" vertical="center" wrapText="1"/>
    </xf>
    <xf numFmtId="0" fontId="58" fillId="0" borderId="23" xfId="0" applyFont="1" applyFill="1" applyBorder="1" applyAlignment="1">
      <alignment horizontal="center" vertical="center" wrapText="1"/>
    </xf>
    <xf numFmtId="0" fontId="58" fillId="0" borderId="0" xfId="0" applyFont="1" applyFill="1" applyBorder="1" applyAlignment="1">
      <alignment horizontal="center" vertical="center" wrapText="1"/>
    </xf>
    <xf numFmtId="0" fontId="58" fillId="0" borderId="10" xfId="0" applyFont="1" applyFill="1" applyBorder="1" applyAlignment="1">
      <alignment horizontal="center" vertical="center" wrapText="1"/>
    </xf>
    <xf numFmtId="0" fontId="58" fillId="0" borderId="24" xfId="0" applyFont="1" applyFill="1" applyBorder="1" applyAlignment="1">
      <alignment horizontal="center" vertical="center" wrapText="1"/>
    </xf>
    <xf numFmtId="0" fontId="58" fillId="0" borderId="25" xfId="0" applyFont="1" applyFill="1" applyBorder="1" applyAlignment="1">
      <alignment horizontal="center" vertical="center" wrapText="1"/>
    </xf>
    <xf numFmtId="0" fontId="58" fillId="0" borderId="14"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59" fillId="0" borderId="11" xfId="0" applyFont="1" applyBorder="1" applyAlignment="1">
      <alignment horizontal="center" vertical="center" wrapText="1"/>
    </xf>
    <xf numFmtId="0" fontId="60" fillId="0" borderId="11" xfId="0" applyFont="1" applyFill="1" applyBorder="1" applyAlignment="1">
      <alignment horizontal="center" wrapText="1"/>
    </xf>
    <xf numFmtId="0" fontId="62" fillId="0" borderId="0" xfId="0" applyFont="1" applyFill="1" applyBorder="1" applyAlignment="1">
      <alignment horizontal="center" vertical="center"/>
    </xf>
    <xf numFmtId="0" fontId="4" fillId="33" borderId="11" xfId="0" applyFont="1" applyFill="1" applyBorder="1" applyAlignment="1">
      <alignment horizontal="center" vertical="center"/>
    </xf>
    <xf numFmtId="0" fontId="6" fillId="0" borderId="11" xfId="0" applyNumberFormat="1" applyFont="1" applyFill="1" applyBorder="1" applyAlignment="1">
      <alignment horizontal="center" vertical="center" wrapText="1"/>
    </xf>
    <xf numFmtId="0" fontId="59" fillId="33" borderId="11" xfId="0" applyFont="1" applyFill="1" applyBorder="1" applyAlignment="1">
      <alignment horizontal="center" vertical="center"/>
    </xf>
    <xf numFmtId="0" fontId="5" fillId="0" borderId="11" xfId="0" applyFont="1" applyBorder="1" applyAlignment="1">
      <alignment horizontal="center" vertical="center"/>
    </xf>
    <xf numFmtId="0" fontId="5" fillId="0" borderId="11" xfId="0" applyNumberFormat="1" applyFont="1" applyFill="1" applyBorder="1" applyAlignment="1">
      <alignment horizontal="center" vertical="center" wrapText="1"/>
    </xf>
    <xf numFmtId="0" fontId="61" fillId="0" borderId="0" xfId="0" applyFont="1" applyFill="1" applyBorder="1" applyAlignment="1">
      <alignment horizontal="center"/>
    </xf>
    <xf numFmtId="0" fontId="61" fillId="0" borderId="10" xfId="0" applyFont="1" applyFill="1" applyBorder="1" applyAlignment="1">
      <alignment horizontal="center"/>
    </xf>
    <xf numFmtId="3" fontId="60" fillId="0" borderId="0" xfId="0" applyNumberFormat="1" applyFont="1" applyFill="1" applyBorder="1" applyAlignment="1">
      <alignment horizontal="center" vertical="center" wrapText="1"/>
    </xf>
    <xf numFmtId="3" fontId="60" fillId="0" borderId="10" xfId="0" applyNumberFormat="1" applyFont="1" applyFill="1" applyBorder="1" applyAlignment="1">
      <alignment horizontal="center" vertical="center" wrapText="1"/>
    </xf>
    <xf numFmtId="3" fontId="60" fillId="37" borderId="15" xfId="0" applyNumberFormat="1" applyFont="1" applyFill="1" applyBorder="1" applyAlignment="1">
      <alignment horizontal="center" vertical="center" wrapText="1"/>
    </xf>
    <xf numFmtId="3" fontId="60" fillId="37" borderId="13" xfId="0" applyNumberFormat="1" applyFont="1" applyFill="1" applyBorder="1" applyAlignment="1">
      <alignment horizontal="center" vertical="center" wrapText="1"/>
    </xf>
    <xf numFmtId="3" fontId="60" fillId="37" borderId="25" xfId="0" applyNumberFormat="1" applyFont="1" applyFill="1" applyBorder="1" applyAlignment="1">
      <alignment horizontal="center" vertical="center" wrapText="1"/>
    </xf>
    <xf numFmtId="3" fontId="60" fillId="37" borderId="14" xfId="0" applyNumberFormat="1" applyFont="1" applyFill="1" applyBorder="1" applyAlignment="1">
      <alignment horizontal="center" vertical="center" wrapText="1"/>
    </xf>
    <xf numFmtId="0" fontId="64" fillId="35" borderId="11" xfId="0" applyFont="1" applyFill="1" applyBorder="1" applyAlignment="1">
      <alignment horizontal="center" vertical="center" wrapText="1"/>
    </xf>
    <xf numFmtId="0" fontId="64" fillId="35" borderId="11" xfId="0" applyFont="1" applyFill="1" applyBorder="1" applyAlignment="1">
      <alignment horizontal="center" vertical="center"/>
    </xf>
    <xf numFmtId="0" fontId="38" fillId="0" borderId="20" xfId="0" applyFont="1" applyFill="1" applyBorder="1" applyAlignment="1">
      <alignment horizontal="center" vertical="center" wrapText="1"/>
    </xf>
    <xf numFmtId="0" fontId="67" fillId="36" borderId="11" xfId="0" applyFont="1" applyFill="1" applyBorder="1" applyAlignment="1">
      <alignment horizontal="center" vertical="center" wrapText="1"/>
    </xf>
    <xf numFmtId="0" fontId="63" fillId="0" borderId="11" xfId="0" applyFont="1" applyBorder="1" applyAlignment="1">
      <alignment wrapText="1"/>
    </xf>
    <xf numFmtId="0" fontId="67" fillId="36" borderId="11" xfId="0" applyFont="1" applyFill="1" applyBorder="1" applyAlignment="1">
      <alignment horizontal="center" vertical="center"/>
    </xf>
    <xf numFmtId="0" fontId="63" fillId="0" borderId="11" xfId="0" applyFont="1" applyBorder="1" applyAlignment="1">
      <alignment/>
    </xf>
    <xf numFmtId="0" fontId="38" fillId="0" borderId="0" xfId="0" applyFont="1" applyAlignment="1">
      <alignment horizontal="right" vertical="center" wrapText="1"/>
    </xf>
    <xf numFmtId="0" fontId="38" fillId="0" borderId="20" xfId="0" applyFont="1" applyFill="1" applyBorder="1" applyAlignment="1">
      <alignment horizontal="left" vertical="center" wrapText="1"/>
    </xf>
    <xf numFmtId="0" fontId="38" fillId="0" borderId="0" xfId="0" applyFont="1" applyAlignment="1">
      <alignment horizontal="right"/>
    </xf>
    <xf numFmtId="0" fontId="31" fillId="0" borderId="16" xfId="0" applyFont="1" applyBorder="1" applyAlignment="1">
      <alignment horizontal="center"/>
    </xf>
    <xf numFmtId="0" fontId="65" fillId="0" borderId="0" xfId="0" applyFont="1" applyAlignment="1">
      <alignment horizontal="center"/>
    </xf>
    <xf numFmtId="0" fontId="38" fillId="0" borderId="16" xfId="0" applyFont="1" applyFill="1" applyBorder="1" applyAlignment="1">
      <alignment horizontal="center" vertical="center" wrapText="1"/>
    </xf>
    <xf numFmtId="0" fontId="63" fillId="0" borderId="11" xfId="0" applyFont="1" applyBorder="1" applyAlignment="1">
      <alignment horizontal="center"/>
    </xf>
    <xf numFmtId="0" fontId="64" fillId="0" borderId="11" xfId="0" applyFont="1" applyBorder="1" applyAlignment="1">
      <alignment horizontal="center"/>
    </xf>
    <xf numFmtId="0" fontId="64" fillId="0" borderId="13" xfId="0" applyFont="1" applyBorder="1" applyAlignment="1">
      <alignment horizontal="center" vertical="center"/>
    </xf>
    <xf numFmtId="0" fontId="64" fillId="0" borderId="10" xfId="0" applyFont="1" applyBorder="1" applyAlignment="1">
      <alignment horizontal="center" vertical="center"/>
    </xf>
    <xf numFmtId="0" fontId="70" fillId="0" borderId="0" xfId="0" applyFont="1" applyFill="1" applyBorder="1" applyAlignment="1">
      <alignment horizontal="center" vertical="center" wrapText="1"/>
    </xf>
    <xf numFmtId="0" fontId="63" fillId="0" borderId="11" xfId="0" applyFont="1" applyFill="1" applyBorder="1" applyAlignment="1">
      <alignment horizontal="center" vertical="center" wrapText="1"/>
    </xf>
    <xf numFmtId="0" fontId="31" fillId="0" borderId="11" xfId="0" applyFont="1" applyFill="1" applyBorder="1" applyAlignment="1">
      <alignment horizontal="center" vertical="center"/>
    </xf>
    <xf numFmtId="0" fontId="67" fillId="0" borderId="0" xfId="0" applyFont="1" applyFill="1" applyBorder="1" applyAlignment="1">
      <alignment horizontal="center" vertical="center"/>
    </xf>
    <xf numFmtId="0" fontId="63" fillId="0" borderId="0" xfId="0" applyFont="1" applyFill="1" applyBorder="1" applyAlignment="1">
      <alignment/>
    </xf>
    <xf numFmtId="3" fontId="63" fillId="0" borderId="11" xfId="0" applyNumberFormat="1" applyFont="1" applyFill="1" applyBorder="1" applyAlignment="1">
      <alignment horizontal="center" vertical="center"/>
    </xf>
    <xf numFmtId="0" fontId="64" fillId="37" borderId="26" xfId="0" applyFont="1" applyFill="1" applyBorder="1" applyAlignment="1">
      <alignment horizontal="center" vertical="center" wrapText="1"/>
    </xf>
    <xf numFmtId="0" fontId="64" fillId="37" borderId="21" xfId="0" applyFont="1" applyFill="1" applyBorder="1" applyAlignment="1">
      <alignment horizontal="center" vertical="center" wrapText="1"/>
    </xf>
    <xf numFmtId="0" fontId="64" fillId="37" borderId="27" xfId="0" applyFont="1" applyFill="1" applyBorder="1" applyAlignment="1">
      <alignment horizontal="center" vertical="center" wrapText="1"/>
    </xf>
    <xf numFmtId="178" fontId="63" fillId="0" borderId="11" xfId="0" applyNumberFormat="1" applyFont="1" applyFill="1" applyBorder="1" applyAlignment="1">
      <alignment horizontal="center" vertical="center"/>
    </xf>
    <xf numFmtId="0" fontId="63" fillId="0" borderId="0" xfId="0" applyFont="1" applyFill="1" applyBorder="1" applyAlignment="1">
      <alignment horizontal="center" vertical="center" wrapText="1"/>
    </xf>
    <xf numFmtId="0" fontId="64" fillId="37" borderId="28" xfId="0" applyFont="1" applyFill="1" applyBorder="1" applyAlignment="1">
      <alignment horizontal="center" vertical="center" wrapText="1"/>
    </xf>
    <xf numFmtId="0" fontId="64" fillId="37" borderId="29" xfId="0" applyFont="1" applyFill="1" applyBorder="1" applyAlignment="1">
      <alignment horizontal="center" vertical="center" wrapText="1"/>
    </xf>
    <xf numFmtId="0" fontId="64" fillId="37" borderId="13" xfId="0" applyFont="1" applyFill="1" applyBorder="1" applyAlignment="1">
      <alignment vertical="center" wrapText="1"/>
    </xf>
    <xf numFmtId="0" fontId="64" fillId="37" borderId="10" xfId="0" applyFont="1" applyFill="1" applyBorder="1" applyAlignment="1">
      <alignment vertical="center" wrapText="1"/>
    </xf>
    <xf numFmtId="0" fontId="64" fillId="37" borderId="30" xfId="0" applyFont="1" applyFill="1" applyBorder="1" applyAlignment="1">
      <alignment horizontal="center" vertical="center" wrapText="1"/>
    </xf>
    <xf numFmtId="178" fontId="63" fillId="0" borderId="11" xfId="0" applyNumberFormat="1" applyFont="1"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3"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49</xdr:col>
      <xdr:colOff>190500</xdr:colOff>
      <xdr:row>0</xdr:row>
      <xdr:rowOff>133350</xdr:rowOff>
    </xdr:from>
    <xdr:to>
      <xdr:col>56</xdr:col>
      <xdr:colOff>161925</xdr:colOff>
      <xdr:row>2</xdr:row>
      <xdr:rowOff>76200</xdr:rowOff>
    </xdr:to>
    <xdr:sp>
      <xdr:nvSpPr>
        <xdr:cNvPr id="1" name="2 CuadroTexto"/>
        <xdr:cNvSpPr txBox="1">
          <a:spLocks noChangeArrowheads="1"/>
        </xdr:cNvSpPr>
      </xdr:nvSpPr>
      <xdr:spPr>
        <a:xfrm>
          <a:off x="22640925" y="133350"/>
          <a:ext cx="2171700" cy="400050"/>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600" b="0" i="0" u="none" baseline="0">
              <a:solidFill>
                <a:srgbClr val="000000"/>
              </a:solidFill>
              <a:latin typeface="Calibri"/>
              <a:ea typeface="Calibri"/>
              <a:cs typeface="Calibri"/>
            </a:rPr>
            <a:t>Anexo 4</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R77"/>
  <sheetViews>
    <sheetView tabSelected="1" zoomScale="60" zoomScaleNormal="60" zoomScaleSheetLayoutView="50" zoomScalePageLayoutView="0" workbookViewId="0" topLeftCell="A1">
      <selection activeCell="AM76" sqref="AM76"/>
    </sheetView>
  </sheetViews>
  <sheetFormatPr defaultColWidth="11.421875" defaultRowHeight="15"/>
  <cols>
    <col min="1" max="1" width="2.7109375" style="2" customWidth="1"/>
    <col min="2" max="2" width="54.140625" style="0" customWidth="1"/>
    <col min="3" max="3" width="31.28125" style="0" customWidth="1"/>
    <col min="4" max="4" width="18.7109375" style="0" customWidth="1"/>
    <col min="5" max="5" width="15.7109375" style="3" customWidth="1"/>
    <col min="6" max="6" width="11.421875" style="0" customWidth="1"/>
    <col min="7" max="58" width="4.7109375" style="0" customWidth="1"/>
    <col min="59" max="59" width="0" style="0" hidden="1" customWidth="1"/>
    <col min="60" max="60" width="27.8515625" style="0" hidden="1" customWidth="1"/>
    <col min="61" max="61" width="43.57421875" style="0" hidden="1" customWidth="1"/>
    <col min="62" max="62" width="11.421875" style="6" customWidth="1"/>
    <col min="63" max="70" width="11.421875" style="5" customWidth="1"/>
  </cols>
  <sheetData>
    <row r="1" spans="1:58" ht="18">
      <c r="A1" s="20"/>
      <c r="B1" s="21"/>
      <c r="C1" s="114" t="s">
        <v>22</v>
      </c>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c r="BA1" s="114"/>
      <c r="BB1" s="114"/>
      <c r="BC1" s="114"/>
      <c r="BD1" s="114"/>
      <c r="BE1" s="114"/>
      <c r="BF1" s="114"/>
    </row>
    <row r="2" spans="1:58" ht="18">
      <c r="A2" s="20"/>
      <c r="B2" s="21"/>
      <c r="C2" s="115" t="s">
        <v>23</v>
      </c>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5"/>
      <c r="AH2" s="115"/>
      <c r="AI2" s="115"/>
      <c r="AJ2" s="115"/>
      <c r="AK2" s="115"/>
      <c r="AL2" s="115"/>
      <c r="AM2" s="115"/>
      <c r="AN2" s="115"/>
      <c r="AO2" s="115"/>
      <c r="AP2" s="115"/>
      <c r="AQ2" s="115"/>
      <c r="AR2" s="115"/>
      <c r="AS2" s="115"/>
      <c r="AT2" s="115"/>
      <c r="AU2" s="115"/>
      <c r="AV2" s="115"/>
      <c r="AW2" s="115"/>
      <c r="AX2" s="115"/>
      <c r="AY2" s="115"/>
      <c r="AZ2" s="115"/>
      <c r="BA2" s="115"/>
      <c r="BB2" s="115"/>
      <c r="BC2" s="115"/>
      <c r="BD2" s="115"/>
      <c r="BE2" s="115"/>
      <c r="BF2" s="115"/>
    </row>
    <row r="3" spans="1:58" ht="18">
      <c r="A3" s="20"/>
      <c r="B3" s="21"/>
      <c r="C3" s="116" t="s">
        <v>26</v>
      </c>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c r="AT3" s="116"/>
      <c r="AU3" s="116"/>
      <c r="AV3" s="116"/>
      <c r="AW3" s="116"/>
      <c r="AX3" s="116"/>
      <c r="AY3" s="116"/>
      <c r="AZ3" s="116"/>
      <c r="BA3" s="116"/>
      <c r="BB3" s="116"/>
      <c r="BC3" s="116"/>
      <c r="BD3" s="116"/>
      <c r="BE3" s="116"/>
      <c r="BF3" s="116"/>
    </row>
    <row r="4" spans="1:58" ht="18" thickBot="1">
      <c r="A4" s="20"/>
      <c r="B4" s="21"/>
      <c r="C4" s="21"/>
      <c r="D4" s="21"/>
      <c r="E4" s="22"/>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row>
    <row r="5" spans="1:62" ht="33">
      <c r="A5" s="117" t="s">
        <v>48</v>
      </c>
      <c r="B5" s="118"/>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8"/>
      <c r="AY5" s="118"/>
      <c r="AZ5" s="118"/>
      <c r="BA5" s="118"/>
      <c r="BB5" s="118"/>
      <c r="BC5" s="118"/>
      <c r="BD5" s="118"/>
      <c r="BE5" s="118"/>
      <c r="BF5" s="119"/>
      <c r="BG5" s="128" t="s">
        <v>29</v>
      </c>
      <c r="BH5" s="129"/>
      <c r="BI5" s="130"/>
      <c r="BJ5" s="4"/>
    </row>
    <row r="6" spans="1:70" s="1" customFormat="1" ht="19.5" customHeight="1">
      <c r="A6" s="99" t="s">
        <v>21</v>
      </c>
      <c r="B6" s="100" t="s">
        <v>1</v>
      </c>
      <c r="C6" s="105" t="s">
        <v>2</v>
      </c>
      <c r="D6" s="105" t="s">
        <v>18</v>
      </c>
      <c r="E6" s="105" t="s">
        <v>3</v>
      </c>
      <c r="F6" s="24" t="s">
        <v>6</v>
      </c>
      <c r="G6" s="108">
        <v>2016</v>
      </c>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8"/>
      <c r="AL6" s="108"/>
      <c r="AM6" s="108"/>
      <c r="AN6" s="108"/>
      <c r="AO6" s="108"/>
      <c r="AP6" s="108"/>
      <c r="AQ6" s="108"/>
      <c r="AR6" s="108"/>
      <c r="AS6" s="108"/>
      <c r="AT6" s="108"/>
      <c r="AU6" s="108"/>
      <c r="AV6" s="108"/>
      <c r="AW6" s="108"/>
      <c r="AX6" s="108"/>
      <c r="AY6" s="108"/>
      <c r="AZ6" s="108"/>
      <c r="BA6" s="108"/>
      <c r="BB6" s="108"/>
      <c r="BC6" s="108"/>
      <c r="BD6" s="108"/>
      <c r="BE6" s="108"/>
      <c r="BF6" s="109"/>
      <c r="BG6" s="131"/>
      <c r="BH6" s="132"/>
      <c r="BI6" s="133"/>
      <c r="BJ6" s="4"/>
      <c r="BK6" s="120"/>
      <c r="BL6" s="120"/>
      <c r="BM6" s="120"/>
      <c r="BN6" s="120"/>
      <c r="BO6" s="120"/>
      <c r="BP6" s="120"/>
      <c r="BQ6" s="120"/>
      <c r="BR6" s="8"/>
    </row>
    <row r="7" spans="1:70" s="1" customFormat="1" ht="33">
      <c r="A7" s="99"/>
      <c r="B7" s="100"/>
      <c r="C7" s="106"/>
      <c r="D7" s="106"/>
      <c r="E7" s="106"/>
      <c r="F7" s="24" t="s">
        <v>5</v>
      </c>
      <c r="G7" s="109" t="s">
        <v>19</v>
      </c>
      <c r="H7" s="112"/>
      <c r="I7" s="112"/>
      <c r="J7" s="112"/>
      <c r="K7" s="113"/>
      <c r="L7" s="108" t="s">
        <v>7</v>
      </c>
      <c r="M7" s="108"/>
      <c r="N7" s="108"/>
      <c r="O7" s="108"/>
      <c r="P7" s="108" t="s">
        <v>8</v>
      </c>
      <c r="Q7" s="108"/>
      <c r="R7" s="108"/>
      <c r="S7" s="108"/>
      <c r="T7" s="108"/>
      <c r="U7" s="108" t="s">
        <v>9</v>
      </c>
      <c r="V7" s="108"/>
      <c r="W7" s="108"/>
      <c r="X7" s="108"/>
      <c r="Y7" s="108" t="s">
        <v>10</v>
      </c>
      <c r="Z7" s="108"/>
      <c r="AA7" s="108"/>
      <c r="AB7" s="108"/>
      <c r="AC7" s="108" t="s">
        <v>11</v>
      </c>
      <c r="AD7" s="108"/>
      <c r="AE7" s="108"/>
      <c r="AF7" s="108"/>
      <c r="AG7" s="108" t="s">
        <v>12</v>
      </c>
      <c r="AH7" s="108"/>
      <c r="AI7" s="108"/>
      <c r="AJ7" s="108"/>
      <c r="AK7" s="108" t="s">
        <v>13</v>
      </c>
      <c r="AL7" s="108"/>
      <c r="AM7" s="108"/>
      <c r="AN7" s="108"/>
      <c r="AO7" s="108"/>
      <c r="AP7" s="108" t="s">
        <v>14</v>
      </c>
      <c r="AQ7" s="108"/>
      <c r="AR7" s="108"/>
      <c r="AS7" s="108"/>
      <c r="AT7" s="108" t="s">
        <v>15</v>
      </c>
      <c r="AU7" s="108"/>
      <c r="AV7" s="108"/>
      <c r="AW7" s="108"/>
      <c r="AX7" s="108" t="s">
        <v>16</v>
      </c>
      <c r="AY7" s="108"/>
      <c r="AZ7" s="108"/>
      <c r="BA7" s="108"/>
      <c r="BB7" s="108" t="s">
        <v>17</v>
      </c>
      <c r="BC7" s="108"/>
      <c r="BD7" s="108"/>
      <c r="BE7" s="108"/>
      <c r="BF7" s="109"/>
      <c r="BG7" s="131"/>
      <c r="BH7" s="132"/>
      <c r="BI7" s="133"/>
      <c r="BJ7" s="4"/>
      <c r="BK7" s="120"/>
      <c r="BL7" s="120"/>
      <c r="BM7" s="120"/>
      <c r="BN7" s="120"/>
      <c r="BO7" s="120"/>
      <c r="BP7" s="120"/>
      <c r="BQ7" s="120"/>
      <c r="BR7" s="8"/>
    </row>
    <row r="8" spans="1:70" s="1" customFormat="1" ht="33">
      <c r="A8" s="99"/>
      <c r="B8" s="100"/>
      <c r="C8" s="106"/>
      <c r="D8" s="106"/>
      <c r="E8" s="106"/>
      <c r="F8" s="24" t="s">
        <v>4</v>
      </c>
      <c r="G8" s="23">
        <v>1</v>
      </c>
      <c r="H8" s="23">
        <v>2</v>
      </c>
      <c r="I8" s="23">
        <v>3</v>
      </c>
      <c r="J8" s="23">
        <v>4</v>
      </c>
      <c r="K8" s="23">
        <v>5</v>
      </c>
      <c r="L8" s="23">
        <v>1</v>
      </c>
      <c r="M8" s="23">
        <v>2</v>
      </c>
      <c r="N8" s="23">
        <v>3</v>
      </c>
      <c r="O8" s="23">
        <v>4</v>
      </c>
      <c r="P8" s="23">
        <v>1</v>
      </c>
      <c r="Q8" s="23">
        <v>2</v>
      </c>
      <c r="R8" s="23">
        <v>3</v>
      </c>
      <c r="S8" s="23">
        <v>4</v>
      </c>
      <c r="T8" s="23">
        <v>5</v>
      </c>
      <c r="U8" s="23">
        <v>1</v>
      </c>
      <c r="V8" s="23">
        <v>2</v>
      </c>
      <c r="W8" s="23">
        <v>3</v>
      </c>
      <c r="X8" s="23">
        <v>4</v>
      </c>
      <c r="Y8" s="23">
        <v>1</v>
      </c>
      <c r="Z8" s="23">
        <v>2</v>
      </c>
      <c r="AA8" s="23">
        <v>3</v>
      </c>
      <c r="AB8" s="23">
        <v>4</v>
      </c>
      <c r="AC8" s="23">
        <v>1</v>
      </c>
      <c r="AD8" s="23">
        <v>2</v>
      </c>
      <c r="AE8" s="23">
        <v>3</v>
      </c>
      <c r="AF8" s="23">
        <v>4</v>
      </c>
      <c r="AG8" s="23">
        <v>1</v>
      </c>
      <c r="AH8" s="23">
        <v>2</v>
      </c>
      <c r="AI8" s="23">
        <v>3</v>
      </c>
      <c r="AJ8" s="23">
        <v>4</v>
      </c>
      <c r="AK8" s="23">
        <v>1</v>
      </c>
      <c r="AL8" s="23">
        <v>2</v>
      </c>
      <c r="AM8" s="23">
        <v>3</v>
      </c>
      <c r="AN8" s="23">
        <v>4</v>
      </c>
      <c r="AO8" s="23">
        <v>5</v>
      </c>
      <c r="AP8" s="23">
        <v>1</v>
      </c>
      <c r="AQ8" s="23">
        <v>2</v>
      </c>
      <c r="AR8" s="23">
        <v>3</v>
      </c>
      <c r="AS8" s="23">
        <v>4</v>
      </c>
      <c r="AT8" s="23">
        <v>1</v>
      </c>
      <c r="AU8" s="23">
        <v>2</v>
      </c>
      <c r="AV8" s="23">
        <v>3</v>
      </c>
      <c r="AW8" s="23">
        <v>4</v>
      </c>
      <c r="AX8" s="23">
        <v>1</v>
      </c>
      <c r="AY8" s="23">
        <v>2</v>
      </c>
      <c r="AZ8" s="23">
        <v>3</v>
      </c>
      <c r="BA8" s="23">
        <v>4</v>
      </c>
      <c r="BB8" s="23">
        <v>1</v>
      </c>
      <c r="BC8" s="23">
        <v>2</v>
      </c>
      <c r="BD8" s="23">
        <v>3</v>
      </c>
      <c r="BE8" s="23">
        <v>4</v>
      </c>
      <c r="BF8" s="25">
        <v>5</v>
      </c>
      <c r="BG8" s="131"/>
      <c r="BH8" s="132"/>
      <c r="BI8" s="133"/>
      <c r="BJ8" s="4"/>
      <c r="BK8" s="120"/>
      <c r="BL8" s="120"/>
      <c r="BM8" s="120"/>
      <c r="BN8" s="120"/>
      <c r="BO8" s="120"/>
      <c r="BP8" s="120"/>
      <c r="BQ8" s="120"/>
      <c r="BR8" s="8"/>
    </row>
    <row r="9" spans="1:70" s="1" customFormat="1" ht="35.25" customHeight="1" thickBot="1">
      <c r="A9" s="99"/>
      <c r="B9" s="100"/>
      <c r="C9" s="107"/>
      <c r="D9" s="107"/>
      <c r="E9" s="107"/>
      <c r="F9" s="24" t="s">
        <v>4</v>
      </c>
      <c r="G9" s="23">
        <v>1</v>
      </c>
      <c r="H9" s="23">
        <v>2</v>
      </c>
      <c r="I9" s="23">
        <v>3</v>
      </c>
      <c r="J9" s="23">
        <v>4</v>
      </c>
      <c r="K9" s="23">
        <v>5</v>
      </c>
      <c r="L9" s="23">
        <v>6</v>
      </c>
      <c r="M9" s="23">
        <v>7</v>
      </c>
      <c r="N9" s="23">
        <v>8</v>
      </c>
      <c r="O9" s="23">
        <v>9</v>
      </c>
      <c r="P9" s="23">
        <v>10</v>
      </c>
      <c r="Q9" s="23">
        <v>11</v>
      </c>
      <c r="R9" s="23">
        <v>12</v>
      </c>
      <c r="S9" s="23">
        <v>13</v>
      </c>
      <c r="T9" s="23">
        <v>14</v>
      </c>
      <c r="U9" s="23">
        <v>15</v>
      </c>
      <c r="V9" s="23">
        <v>16</v>
      </c>
      <c r="W9" s="23">
        <v>17</v>
      </c>
      <c r="X9" s="23">
        <v>18</v>
      </c>
      <c r="Y9" s="23">
        <v>19</v>
      </c>
      <c r="Z9" s="23">
        <v>20</v>
      </c>
      <c r="AA9" s="23">
        <v>21</v>
      </c>
      <c r="AB9" s="23">
        <v>22</v>
      </c>
      <c r="AC9" s="23">
        <v>23</v>
      </c>
      <c r="AD9" s="23">
        <v>24</v>
      </c>
      <c r="AE9" s="23">
        <v>25</v>
      </c>
      <c r="AF9" s="23">
        <v>26</v>
      </c>
      <c r="AG9" s="23">
        <v>27</v>
      </c>
      <c r="AH9" s="23">
        <v>28</v>
      </c>
      <c r="AI9" s="23">
        <v>29</v>
      </c>
      <c r="AJ9" s="23">
        <v>30</v>
      </c>
      <c r="AK9" s="23">
        <v>31</v>
      </c>
      <c r="AL9" s="23">
        <v>32</v>
      </c>
      <c r="AM9" s="23">
        <v>33</v>
      </c>
      <c r="AN9" s="23">
        <v>34</v>
      </c>
      <c r="AO9" s="23">
        <v>35</v>
      </c>
      <c r="AP9" s="23">
        <v>36</v>
      </c>
      <c r="AQ9" s="23">
        <v>37</v>
      </c>
      <c r="AR9" s="23">
        <v>38</v>
      </c>
      <c r="AS9" s="23">
        <v>39</v>
      </c>
      <c r="AT9" s="23">
        <v>40</v>
      </c>
      <c r="AU9" s="23">
        <v>41</v>
      </c>
      <c r="AV9" s="23">
        <v>42</v>
      </c>
      <c r="AW9" s="23">
        <v>43</v>
      </c>
      <c r="AX9" s="23">
        <v>44</v>
      </c>
      <c r="AY9" s="23">
        <v>45</v>
      </c>
      <c r="AZ9" s="23">
        <v>46</v>
      </c>
      <c r="BA9" s="23">
        <v>47</v>
      </c>
      <c r="BB9" s="23">
        <v>48</v>
      </c>
      <c r="BC9" s="23">
        <v>49</v>
      </c>
      <c r="BD9" s="23">
        <v>50</v>
      </c>
      <c r="BE9" s="23">
        <v>51</v>
      </c>
      <c r="BF9" s="25">
        <v>52</v>
      </c>
      <c r="BG9" s="134"/>
      <c r="BH9" s="135"/>
      <c r="BI9" s="136"/>
      <c r="BJ9" s="4"/>
      <c r="BK9" s="120"/>
      <c r="BL9" s="120"/>
      <c r="BM9" s="120"/>
      <c r="BN9" s="120"/>
      <c r="BO9" s="120"/>
      <c r="BP9" s="120"/>
      <c r="BQ9" s="120"/>
      <c r="BR9" s="8"/>
    </row>
    <row r="10" spans="1:69" ht="30.75" customHeight="1">
      <c r="A10" s="101">
        <v>1</v>
      </c>
      <c r="B10" s="102" t="s">
        <v>43</v>
      </c>
      <c r="C10" s="103" t="s">
        <v>27</v>
      </c>
      <c r="D10" s="104" t="s">
        <v>49</v>
      </c>
      <c r="E10" s="111" t="s">
        <v>50</v>
      </c>
      <c r="F10" s="26" t="s">
        <v>24</v>
      </c>
      <c r="G10" s="127">
        <v>2403726</v>
      </c>
      <c r="H10" s="127"/>
      <c r="I10" s="127"/>
      <c r="J10" s="127"/>
      <c r="K10" s="127"/>
      <c r="L10" s="127"/>
      <c r="M10" s="127"/>
      <c r="N10" s="127"/>
      <c r="O10" s="127"/>
      <c r="P10" s="127"/>
      <c r="Q10" s="127"/>
      <c r="R10" s="127"/>
      <c r="S10" s="127"/>
      <c r="T10" s="127"/>
      <c r="U10" s="122">
        <v>3605588</v>
      </c>
      <c r="V10" s="122"/>
      <c r="W10" s="122"/>
      <c r="X10" s="122"/>
      <c r="Y10" s="122"/>
      <c r="Z10" s="122"/>
      <c r="AA10" s="122"/>
      <c r="AB10" s="122"/>
      <c r="AC10" s="122"/>
      <c r="AD10" s="122"/>
      <c r="AE10" s="122"/>
      <c r="AF10" s="122"/>
      <c r="AG10" s="122">
        <v>3605588</v>
      </c>
      <c r="AH10" s="122"/>
      <c r="AI10" s="122"/>
      <c r="AJ10" s="122"/>
      <c r="AK10" s="122"/>
      <c r="AL10" s="122"/>
      <c r="AM10" s="122"/>
      <c r="AN10" s="122"/>
      <c r="AO10" s="122"/>
      <c r="AP10" s="122"/>
      <c r="AQ10" s="122"/>
      <c r="AR10" s="122"/>
      <c r="AS10" s="122"/>
      <c r="AT10" s="122">
        <v>2403726</v>
      </c>
      <c r="AU10" s="123"/>
      <c r="AV10" s="123"/>
      <c r="AW10" s="123"/>
      <c r="AX10" s="123"/>
      <c r="AY10" s="123"/>
      <c r="AZ10" s="123"/>
      <c r="BA10" s="123"/>
      <c r="BB10" s="123"/>
      <c r="BC10" s="123"/>
      <c r="BD10" s="123"/>
      <c r="BE10" s="123"/>
      <c r="BF10" s="123"/>
      <c r="BG10" s="150" t="s">
        <v>28</v>
      </c>
      <c r="BH10" s="150"/>
      <c r="BI10" s="151"/>
      <c r="BJ10" s="7"/>
      <c r="BK10" s="120"/>
      <c r="BL10" s="120"/>
      <c r="BM10" s="120"/>
      <c r="BN10" s="120"/>
      <c r="BO10" s="120"/>
      <c r="BP10" s="120"/>
      <c r="BQ10" s="120"/>
    </row>
    <row r="11" spans="1:69" ht="72" customHeight="1" thickBot="1">
      <c r="A11" s="101"/>
      <c r="B11" s="102"/>
      <c r="C11" s="103"/>
      <c r="D11" s="104"/>
      <c r="E11" s="111"/>
      <c r="F11" s="26" t="s">
        <v>25</v>
      </c>
      <c r="G11" s="124">
        <v>2794232</v>
      </c>
      <c r="H11" s="125"/>
      <c r="I11" s="125"/>
      <c r="J11" s="125"/>
      <c r="K11" s="125"/>
      <c r="L11" s="125"/>
      <c r="M11" s="125"/>
      <c r="N11" s="125"/>
      <c r="O11" s="125"/>
      <c r="P11" s="125"/>
      <c r="Q11" s="125"/>
      <c r="R11" s="125"/>
      <c r="S11" s="125"/>
      <c r="T11" s="125"/>
      <c r="U11" s="126">
        <v>2972597</v>
      </c>
      <c r="V11" s="126"/>
      <c r="W11" s="126"/>
      <c r="X11" s="126"/>
      <c r="Y11" s="126"/>
      <c r="Z11" s="126"/>
      <c r="AA11" s="126"/>
      <c r="AB11" s="126"/>
      <c r="AC11" s="126"/>
      <c r="AD11" s="126"/>
      <c r="AE11" s="126"/>
      <c r="AF11" s="126"/>
      <c r="AG11" s="110"/>
      <c r="AH11" s="110"/>
      <c r="AI11" s="110"/>
      <c r="AJ11" s="110"/>
      <c r="AK11" s="110"/>
      <c r="AL11" s="110"/>
      <c r="AM11" s="110"/>
      <c r="AN11" s="110"/>
      <c r="AO11" s="110"/>
      <c r="AP11" s="110"/>
      <c r="AQ11" s="110"/>
      <c r="AR11" s="110"/>
      <c r="AS11" s="110"/>
      <c r="AT11" s="110"/>
      <c r="AU11" s="110"/>
      <c r="AV11" s="110"/>
      <c r="AW11" s="110"/>
      <c r="AX11" s="110"/>
      <c r="AY11" s="110"/>
      <c r="AZ11" s="110"/>
      <c r="BA11" s="110"/>
      <c r="BB11" s="110"/>
      <c r="BC11" s="110"/>
      <c r="BD11" s="110"/>
      <c r="BE11" s="110"/>
      <c r="BF11" s="27"/>
      <c r="BG11" s="152"/>
      <c r="BH11" s="152"/>
      <c r="BI11" s="153"/>
      <c r="BJ11" s="7"/>
      <c r="BK11" s="121"/>
      <c r="BL11" s="121"/>
      <c r="BM11" s="121"/>
      <c r="BN11" s="121"/>
      <c r="BO11" s="121"/>
      <c r="BP11" s="121"/>
      <c r="BQ11" s="121"/>
    </row>
    <row r="12" spans="1:69" ht="34.5" customHeight="1">
      <c r="A12" s="101">
        <v>2</v>
      </c>
      <c r="B12" s="102" t="s">
        <v>44</v>
      </c>
      <c r="C12" s="103" t="s">
        <v>27</v>
      </c>
      <c r="D12" s="144" t="s">
        <v>42</v>
      </c>
      <c r="E12" s="145">
        <v>4</v>
      </c>
      <c r="F12" s="28" t="s">
        <v>24</v>
      </c>
      <c r="G12" s="29"/>
      <c r="H12" s="30"/>
      <c r="I12" s="30"/>
      <c r="J12" s="30"/>
      <c r="K12" s="30"/>
      <c r="L12" s="30"/>
      <c r="M12" s="30"/>
      <c r="N12" s="30"/>
      <c r="O12" s="30"/>
      <c r="P12" s="30"/>
      <c r="Q12" s="30"/>
      <c r="R12" s="30"/>
      <c r="S12" s="30"/>
      <c r="T12" s="31">
        <v>1</v>
      </c>
      <c r="U12" s="30"/>
      <c r="V12" s="30"/>
      <c r="W12" s="30"/>
      <c r="X12" s="30"/>
      <c r="Y12" s="30"/>
      <c r="Z12" s="30"/>
      <c r="AA12" s="30"/>
      <c r="AB12" s="30"/>
      <c r="AC12" s="30"/>
      <c r="AD12" s="30"/>
      <c r="AE12" s="30"/>
      <c r="AF12" s="31">
        <v>1</v>
      </c>
      <c r="AG12" s="32"/>
      <c r="AH12" s="32"/>
      <c r="AI12" s="32"/>
      <c r="AJ12" s="32"/>
      <c r="AK12" s="32"/>
      <c r="AL12" s="32"/>
      <c r="AM12" s="32"/>
      <c r="AN12" s="32"/>
      <c r="AO12" s="32"/>
      <c r="AP12" s="32"/>
      <c r="AQ12" s="32"/>
      <c r="AR12" s="32"/>
      <c r="AS12" s="33">
        <v>1</v>
      </c>
      <c r="AT12" s="32"/>
      <c r="AU12" s="32"/>
      <c r="AV12" s="32"/>
      <c r="AW12" s="32"/>
      <c r="AX12" s="32"/>
      <c r="AY12" s="32"/>
      <c r="AZ12" s="32"/>
      <c r="BA12" s="32"/>
      <c r="BB12" s="32"/>
      <c r="BC12" s="32"/>
      <c r="BD12" s="32"/>
      <c r="BE12" s="32"/>
      <c r="BF12" s="33">
        <v>1</v>
      </c>
      <c r="BG12" s="95"/>
      <c r="BH12" s="95"/>
      <c r="BI12" s="95"/>
      <c r="BJ12" s="7"/>
      <c r="BK12" s="121"/>
      <c r="BL12" s="121"/>
      <c r="BM12" s="121"/>
      <c r="BN12" s="121"/>
      <c r="BO12" s="121"/>
      <c r="BP12" s="121"/>
      <c r="BQ12" s="121"/>
    </row>
    <row r="13" spans="1:69" ht="53.25" customHeight="1">
      <c r="A13" s="101"/>
      <c r="B13" s="102"/>
      <c r="C13" s="103"/>
      <c r="D13" s="144"/>
      <c r="E13" s="145"/>
      <c r="F13" s="28" t="s">
        <v>25</v>
      </c>
      <c r="G13" s="29"/>
      <c r="H13" s="30"/>
      <c r="I13" s="30"/>
      <c r="J13" s="30"/>
      <c r="K13" s="30"/>
      <c r="L13" s="30"/>
      <c r="M13" s="30"/>
      <c r="N13" s="30"/>
      <c r="O13" s="30"/>
      <c r="P13" s="30"/>
      <c r="Q13" s="30"/>
      <c r="R13" s="30"/>
      <c r="S13" s="30"/>
      <c r="T13" s="89">
        <v>1</v>
      </c>
      <c r="U13" s="34"/>
      <c r="V13" s="34"/>
      <c r="W13" s="34"/>
      <c r="X13" s="34"/>
      <c r="Y13" s="34"/>
      <c r="Z13" s="34"/>
      <c r="AA13" s="34"/>
      <c r="AB13" s="34"/>
      <c r="AC13" s="34"/>
      <c r="AD13" s="34"/>
      <c r="AE13" s="34"/>
      <c r="AF13" s="89">
        <v>1</v>
      </c>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96"/>
      <c r="BH13" s="96"/>
      <c r="BI13" s="96"/>
      <c r="BJ13" s="7"/>
      <c r="BK13" s="121"/>
      <c r="BL13" s="121"/>
      <c r="BM13" s="121"/>
      <c r="BN13" s="121"/>
      <c r="BO13" s="121"/>
      <c r="BP13" s="121"/>
      <c r="BQ13" s="121"/>
    </row>
    <row r="14" spans="1:69" ht="33" customHeight="1">
      <c r="A14" s="101">
        <v>3</v>
      </c>
      <c r="B14" s="102" t="s">
        <v>33</v>
      </c>
      <c r="C14" s="103" t="s">
        <v>27</v>
      </c>
      <c r="D14" s="141" t="s">
        <v>42</v>
      </c>
      <c r="E14" s="141">
        <v>1</v>
      </c>
      <c r="F14" s="36" t="s">
        <v>24</v>
      </c>
      <c r="G14" s="37">
        <v>1</v>
      </c>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9"/>
      <c r="AP14" s="38"/>
      <c r="AQ14" s="38"/>
      <c r="AR14" s="38"/>
      <c r="AS14" s="38"/>
      <c r="AT14" s="38"/>
      <c r="AU14" s="38"/>
      <c r="AV14" s="38"/>
      <c r="AW14" s="38"/>
      <c r="AX14" s="38"/>
      <c r="AY14" s="38"/>
      <c r="AZ14" s="38"/>
      <c r="BA14" s="38"/>
      <c r="BB14" s="38"/>
      <c r="BC14" s="38"/>
      <c r="BD14" s="38"/>
      <c r="BE14" s="38"/>
      <c r="BF14" s="38"/>
      <c r="BG14" s="13"/>
      <c r="BH14" s="9"/>
      <c r="BI14" s="10"/>
      <c r="BJ14" s="7"/>
      <c r="BK14" s="121"/>
      <c r="BL14" s="121"/>
      <c r="BM14" s="121"/>
      <c r="BN14" s="121"/>
      <c r="BO14" s="121"/>
      <c r="BP14" s="121"/>
      <c r="BQ14" s="121"/>
    </row>
    <row r="15" spans="1:69" ht="30" customHeight="1">
      <c r="A15" s="101"/>
      <c r="B15" s="102"/>
      <c r="C15" s="103"/>
      <c r="D15" s="141"/>
      <c r="E15" s="141"/>
      <c r="F15" s="36" t="s">
        <v>25</v>
      </c>
      <c r="G15" s="40"/>
      <c r="H15" s="38"/>
      <c r="I15" s="38"/>
      <c r="J15" s="38"/>
      <c r="K15" s="38"/>
      <c r="L15" s="87">
        <v>1</v>
      </c>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13"/>
      <c r="BH15" s="9"/>
      <c r="BI15" s="10"/>
      <c r="BJ15" s="7"/>
      <c r="BK15" s="121"/>
      <c r="BL15" s="121"/>
      <c r="BM15" s="121"/>
      <c r="BN15" s="121"/>
      <c r="BO15" s="121"/>
      <c r="BP15" s="121"/>
      <c r="BQ15" s="121"/>
    </row>
    <row r="16" spans="1:69" ht="27.75" customHeight="1">
      <c r="A16" s="101">
        <v>4</v>
      </c>
      <c r="B16" s="102" t="s">
        <v>34</v>
      </c>
      <c r="C16" s="103" t="s">
        <v>27</v>
      </c>
      <c r="D16" s="141" t="s">
        <v>42</v>
      </c>
      <c r="E16" s="141">
        <v>1</v>
      </c>
      <c r="F16" s="36" t="s">
        <v>24</v>
      </c>
      <c r="G16" s="37">
        <v>1</v>
      </c>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9"/>
      <c r="AP16" s="38"/>
      <c r="AQ16" s="38"/>
      <c r="AR16" s="38"/>
      <c r="AS16" s="38"/>
      <c r="AT16" s="38"/>
      <c r="AU16" s="38"/>
      <c r="AV16" s="38"/>
      <c r="AW16" s="38"/>
      <c r="AX16" s="38"/>
      <c r="AY16" s="38"/>
      <c r="AZ16" s="38"/>
      <c r="BA16" s="38"/>
      <c r="BB16" s="38"/>
      <c r="BC16" s="38"/>
      <c r="BD16" s="38"/>
      <c r="BE16" s="38"/>
      <c r="BF16" s="38"/>
      <c r="BG16" s="13"/>
      <c r="BH16" s="9"/>
      <c r="BI16" s="10"/>
      <c r="BJ16" s="7"/>
      <c r="BK16" s="121"/>
      <c r="BL16" s="121"/>
      <c r="BM16" s="121"/>
      <c r="BN16" s="121"/>
      <c r="BO16" s="121"/>
      <c r="BP16" s="121"/>
      <c r="BQ16" s="121"/>
    </row>
    <row r="17" spans="1:69" ht="31.5" customHeight="1">
      <c r="A17" s="101"/>
      <c r="B17" s="102"/>
      <c r="C17" s="103"/>
      <c r="D17" s="141"/>
      <c r="E17" s="141"/>
      <c r="F17" s="36" t="s">
        <v>25</v>
      </c>
      <c r="G17" s="40"/>
      <c r="H17" s="38"/>
      <c r="I17" s="38"/>
      <c r="J17" s="38"/>
      <c r="K17" s="38"/>
      <c r="L17" s="88">
        <v>1</v>
      </c>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13"/>
      <c r="BH17" s="9"/>
      <c r="BI17" s="10"/>
      <c r="BJ17" s="7"/>
      <c r="BK17" s="121"/>
      <c r="BL17" s="121"/>
      <c r="BM17" s="121"/>
      <c r="BN17" s="121"/>
      <c r="BO17" s="121"/>
      <c r="BP17" s="121"/>
      <c r="BQ17" s="121"/>
    </row>
    <row r="18" spans="1:69" ht="31.5" customHeight="1">
      <c r="A18" s="41"/>
      <c r="B18" s="102" t="s">
        <v>30</v>
      </c>
      <c r="C18" s="138" t="s">
        <v>27</v>
      </c>
      <c r="D18" s="141" t="s">
        <v>42</v>
      </c>
      <c r="E18" s="143">
        <v>1</v>
      </c>
      <c r="F18" s="28" t="s">
        <v>24</v>
      </c>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3">
        <v>1</v>
      </c>
      <c r="AZ18" s="42"/>
      <c r="BA18" s="42"/>
      <c r="BB18" s="42"/>
      <c r="BC18" s="42"/>
      <c r="BD18" s="42"/>
      <c r="BE18" s="42"/>
      <c r="BF18" s="42"/>
      <c r="BG18" s="13"/>
      <c r="BH18" s="13"/>
      <c r="BI18" s="14"/>
      <c r="BJ18" s="7"/>
      <c r="BK18" s="121"/>
      <c r="BL18" s="121"/>
      <c r="BM18" s="121"/>
      <c r="BN18" s="121"/>
      <c r="BO18" s="121"/>
      <c r="BP18" s="121"/>
      <c r="BQ18" s="121"/>
    </row>
    <row r="19" spans="1:69" ht="25.5" customHeight="1">
      <c r="A19" s="41"/>
      <c r="B19" s="102"/>
      <c r="C19" s="138"/>
      <c r="D19" s="141"/>
      <c r="E19" s="143"/>
      <c r="F19" s="28" t="s">
        <v>25</v>
      </c>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4"/>
      <c r="AZ19" s="42"/>
      <c r="BA19" s="42"/>
      <c r="BB19" s="42"/>
      <c r="BC19" s="42"/>
      <c r="BD19" s="42"/>
      <c r="BE19" s="42"/>
      <c r="BF19" s="42"/>
      <c r="BG19" s="13"/>
      <c r="BH19" s="13"/>
      <c r="BI19" s="14"/>
      <c r="BJ19" s="7"/>
      <c r="BK19" s="121"/>
      <c r="BL19" s="121"/>
      <c r="BM19" s="121"/>
      <c r="BN19" s="121"/>
      <c r="BO19" s="121"/>
      <c r="BP19" s="121"/>
      <c r="BQ19" s="121"/>
    </row>
    <row r="20" spans="1:69" ht="27.75" customHeight="1">
      <c r="A20" s="101">
        <v>5</v>
      </c>
      <c r="B20" s="102" t="s">
        <v>51</v>
      </c>
      <c r="C20" s="137" t="s">
        <v>27</v>
      </c>
      <c r="D20" s="144" t="s">
        <v>42</v>
      </c>
      <c r="E20" s="145">
        <v>16</v>
      </c>
      <c r="F20" s="28" t="s">
        <v>24</v>
      </c>
      <c r="G20" s="42"/>
      <c r="H20" s="42"/>
      <c r="I20" s="42"/>
      <c r="J20" s="42"/>
      <c r="K20" s="42"/>
      <c r="L20" s="42"/>
      <c r="M20" s="42"/>
      <c r="N20" s="42"/>
      <c r="O20" s="42"/>
      <c r="P20" s="42"/>
      <c r="Q20" s="42"/>
      <c r="R20" s="42"/>
      <c r="S20" s="42"/>
      <c r="T20" s="42"/>
      <c r="U20" s="42"/>
      <c r="V20" s="42"/>
      <c r="W20" s="42"/>
      <c r="X20" s="42"/>
      <c r="Y20" s="42"/>
      <c r="Z20" s="42"/>
      <c r="AA20" s="42"/>
      <c r="AB20" s="43">
        <v>2</v>
      </c>
      <c r="AC20" s="42"/>
      <c r="AD20" s="42"/>
      <c r="AE20" s="42"/>
      <c r="AF20" s="43">
        <v>2</v>
      </c>
      <c r="AG20" s="42"/>
      <c r="AH20" s="42"/>
      <c r="AI20" s="42"/>
      <c r="AJ20" s="43">
        <v>2</v>
      </c>
      <c r="AK20" s="42"/>
      <c r="AL20" s="42"/>
      <c r="AM20" s="42"/>
      <c r="AN20" s="42"/>
      <c r="AO20" s="43">
        <v>2</v>
      </c>
      <c r="AP20" s="42"/>
      <c r="AQ20" s="42"/>
      <c r="AR20" s="42"/>
      <c r="AS20" s="43">
        <v>2</v>
      </c>
      <c r="AT20" s="42"/>
      <c r="AU20" s="42"/>
      <c r="AV20" s="42"/>
      <c r="AW20" s="43">
        <v>2</v>
      </c>
      <c r="AX20" s="42"/>
      <c r="AY20" s="42"/>
      <c r="AZ20" s="42"/>
      <c r="BA20" s="43">
        <v>2</v>
      </c>
      <c r="BB20" s="42"/>
      <c r="BC20" s="42"/>
      <c r="BD20" s="42"/>
      <c r="BE20" s="42"/>
      <c r="BF20" s="43">
        <v>2</v>
      </c>
      <c r="BG20" s="146"/>
      <c r="BH20" s="146"/>
      <c r="BI20" s="147"/>
      <c r="BJ20" s="7"/>
      <c r="BK20" s="121"/>
      <c r="BL20" s="121"/>
      <c r="BM20" s="121"/>
      <c r="BN20" s="121"/>
      <c r="BO20" s="121"/>
      <c r="BP20" s="121"/>
      <c r="BQ20" s="121"/>
    </row>
    <row r="21" spans="1:69" ht="54" customHeight="1">
      <c r="A21" s="101"/>
      <c r="B21" s="102"/>
      <c r="C21" s="137"/>
      <c r="D21" s="144"/>
      <c r="E21" s="145"/>
      <c r="F21" s="28" t="s">
        <v>25</v>
      </c>
      <c r="G21" s="42"/>
      <c r="H21" s="42"/>
      <c r="I21" s="42"/>
      <c r="J21" s="42"/>
      <c r="K21" s="42"/>
      <c r="L21" s="42"/>
      <c r="M21" s="42"/>
      <c r="N21" s="42"/>
      <c r="O21" s="42"/>
      <c r="P21" s="42"/>
      <c r="Q21" s="42"/>
      <c r="R21" s="42"/>
      <c r="S21" s="42"/>
      <c r="T21" s="42"/>
      <c r="U21" s="42"/>
      <c r="V21" s="42"/>
      <c r="W21" s="42"/>
      <c r="X21" s="42"/>
      <c r="Y21" s="42"/>
      <c r="Z21" s="42"/>
      <c r="AA21" s="42"/>
      <c r="AB21" s="45"/>
      <c r="AC21" s="42"/>
      <c r="AD21" s="42"/>
      <c r="AE21" s="89">
        <v>2</v>
      </c>
      <c r="AF21" s="44"/>
      <c r="AG21" s="44"/>
      <c r="AH21" s="44"/>
      <c r="AI21" s="44"/>
      <c r="AJ21" s="44"/>
      <c r="AK21" s="44"/>
      <c r="AL21" s="44"/>
      <c r="AM21" s="44"/>
      <c r="AN21" s="44"/>
      <c r="AO21" s="44"/>
      <c r="AP21" s="44"/>
      <c r="AQ21" s="44"/>
      <c r="AR21" s="44"/>
      <c r="AS21" s="44"/>
      <c r="AT21" s="44"/>
      <c r="AU21" s="44"/>
      <c r="AV21" s="44"/>
      <c r="AW21" s="46"/>
      <c r="AX21" s="44"/>
      <c r="AY21" s="44"/>
      <c r="AZ21" s="44"/>
      <c r="BA21" s="44"/>
      <c r="BB21" s="44"/>
      <c r="BC21" s="44"/>
      <c r="BD21" s="44"/>
      <c r="BE21" s="44"/>
      <c r="BF21" s="44"/>
      <c r="BG21" s="146"/>
      <c r="BH21" s="146"/>
      <c r="BI21" s="147"/>
      <c r="BJ21" s="7"/>
      <c r="BK21" s="121"/>
      <c r="BL21" s="121"/>
      <c r="BM21" s="121"/>
      <c r="BN21" s="121"/>
      <c r="BO21" s="121"/>
      <c r="BP21" s="121"/>
      <c r="BQ21" s="121"/>
    </row>
    <row r="22" spans="1:69" ht="33" customHeight="1">
      <c r="A22" s="101">
        <v>6</v>
      </c>
      <c r="B22" s="102" t="s">
        <v>35</v>
      </c>
      <c r="C22" s="137" t="s">
        <v>27</v>
      </c>
      <c r="D22" s="144" t="s">
        <v>42</v>
      </c>
      <c r="E22" s="145">
        <v>16</v>
      </c>
      <c r="F22" s="28" t="s">
        <v>24</v>
      </c>
      <c r="G22" s="42"/>
      <c r="H22" s="42"/>
      <c r="I22" s="42"/>
      <c r="J22" s="42"/>
      <c r="K22" s="42"/>
      <c r="L22" s="42"/>
      <c r="M22" s="42"/>
      <c r="N22" s="42"/>
      <c r="O22" s="42"/>
      <c r="P22" s="42"/>
      <c r="Q22" s="42"/>
      <c r="R22" s="42"/>
      <c r="S22" s="42"/>
      <c r="T22" s="42"/>
      <c r="U22" s="42"/>
      <c r="V22" s="42"/>
      <c r="W22" s="42"/>
      <c r="X22" s="42"/>
      <c r="Y22" s="42"/>
      <c r="Z22" s="42"/>
      <c r="AA22" s="42"/>
      <c r="AB22" s="43">
        <v>2</v>
      </c>
      <c r="AC22" s="42"/>
      <c r="AD22" s="42"/>
      <c r="AE22" s="42"/>
      <c r="AF22" s="43">
        <v>2</v>
      </c>
      <c r="AG22" s="42"/>
      <c r="AH22" s="42"/>
      <c r="AI22" s="42"/>
      <c r="AJ22" s="43">
        <v>2</v>
      </c>
      <c r="AK22" s="42"/>
      <c r="AL22" s="42"/>
      <c r="AM22" s="42"/>
      <c r="AN22" s="42"/>
      <c r="AO22" s="43">
        <v>2</v>
      </c>
      <c r="AP22" s="42"/>
      <c r="AQ22" s="42"/>
      <c r="AR22" s="42"/>
      <c r="AS22" s="43">
        <v>2</v>
      </c>
      <c r="AT22" s="42"/>
      <c r="AU22" s="42"/>
      <c r="AV22" s="42"/>
      <c r="AW22" s="43">
        <v>2</v>
      </c>
      <c r="AX22" s="42"/>
      <c r="AY22" s="42"/>
      <c r="AZ22" s="42"/>
      <c r="BA22" s="43">
        <v>2</v>
      </c>
      <c r="BB22" s="42"/>
      <c r="BC22" s="42"/>
      <c r="BD22" s="42"/>
      <c r="BE22" s="42"/>
      <c r="BF22" s="43">
        <v>2</v>
      </c>
      <c r="BG22" s="146"/>
      <c r="BH22" s="146"/>
      <c r="BI22" s="147"/>
      <c r="BJ22" s="7"/>
      <c r="BK22" s="121"/>
      <c r="BL22" s="121"/>
      <c r="BM22" s="121"/>
      <c r="BN22" s="121"/>
      <c r="BO22" s="121"/>
      <c r="BP22" s="121"/>
      <c r="BQ22" s="121"/>
    </row>
    <row r="23" spans="1:69" ht="68.25" customHeight="1">
      <c r="A23" s="101"/>
      <c r="B23" s="102"/>
      <c r="C23" s="137"/>
      <c r="D23" s="144"/>
      <c r="E23" s="145"/>
      <c r="F23" s="28" t="s">
        <v>25</v>
      </c>
      <c r="G23" s="44"/>
      <c r="H23" s="44"/>
      <c r="I23" s="44"/>
      <c r="J23" s="44"/>
      <c r="K23" s="44"/>
      <c r="L23" s="44"/>
      <c r="M23" s="44"/>
      <c r="N23" s="44"/>
      <c r="O23" s="44"/>
      <c r="P23" s="44"/>
      <c r="Q23" s="44"/>
      <c r="R23" s="44"/>
      <c r="S23" s="44"/>
      <c r="T23" s="44"/>
      <c r="U23" s="44"/>
      <c r="V23" s="44"/>
      <c r="W23" s="44"/>
      <c r="X23" s="44"/>
      <c r="Y23" s="44"/>
      <c r="Z23" s="44"/>
      <c r="AA23" s="44"/>
      <c r="AB23" s="44"/>
      <c r="AC23" s="44"/>
      <c r="AD23" s="44"/>
      <c r="AE23" s="89">
        <v>2</v>
      </c>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146"/>
      <c r="BH23" s="146"/>
      <c r="BI23" s="147"/>
      <c r="BJ23" s="7"/>
      <c r="BK23" s="121"/>
      <c r="BL23" s="121"/>
      <c r="BM23" s="121"/>
      <c r="BN23" s="121"/>
      <c r="BO23" s="121"/>
      <c r="BP23" s="121"/>
      <c r="BQ23" s="121"/>
    </row>
    <row r="24" spans="1:69" ht="30" customHeight="1">
      <c r="A24" s="101">
        <v>7</v>
      </c>
      <c r="B24" s="102" t="s">
        <v>36</v>
      </c>
      <c r="C24" s="137" t="s">
        <v>27</v>
      </c>
      <c r="D24" s="144" t="s">
        <v>42</v>
      </c>
      <c r="E24" s="145">
        <v>16</v>
      </c>
      <c r="F24" s="28" t="s">
        <v>24</v>
      </c>
      <c r="G24" s="42"/>
      <c r="H24" s="42"/>
      <c r="I24" s="42"/>
      <c r="J24" s="42"/>
      <c r="K24" s="42"/>
      <c r="L24" s="42"/>
      <c r="M24" s="42"/>
      <c r="N24" s="42"/>
      <c r="O24" s="42"/>
      <c r="P24" s="42"/>
      <c r="Q24" s="42"/>
      <c r="R24" s="42"/>
      <c r="S24" s="42"/>
      <c r="T24" s="42"/>
      <c r="U24" s="42"/>
      <c r="V24" s="42"/>
      <c r="W24" s="42"/>
      <c r="X24" s="42"/>
      <c r="Y24" s="42"/>
      <c r="Z24" s="42"/>
      <c r="AA24" s="42"/>
      <c r="AB24" s="43">
        <v>2</v>
      </c>
      <c r="AC24" s="42"/>
      <c r="AD24" s="42"/>
      <c r="AE24" s="42"/>
      <c r="AF24" s="43">
        <v>2</v>
      </c>
      <c r="AG24" s="42"/>
      <c r="AH24" s="42"/>
      <c r="AI24" s="42"/>
      <c r="AJ24" s="43">
        <v>2</v>
      </c>
      <c r="AK24" s="42"/>
      <c r="AL24" s="42"/>
      <c r="AM24" s="42"/>
      <c r="AN24" s="42"/>
      <c r="AO24" s="43">
        <v>2</v>
      </c>
      <c r="AP24" s="42"/>
      <c r="AQ24" s="42"/>
      <c r="AR24" s="42"/>
      <c r="AS24" s="43">
        <v>2</v>
      </c>
      <c r="AT24" s="42"/>
      <c r="AU24" s="42"/>
      <c r="AV24" s="42"/>
      <c r="AW24" s="43">
        <v>2</v>
      </c>
      <c r="AX24" s="42"/>
      <c r="AY24" s="42"/>
      <c r="AZ24" s="42"/>
      <c r="BA24" s="43">
        <v>2</v>
      </c>
      <c r="BB24" s="42"/>
      <c r="BC24" s="42"/>
      <c r="BD24" s="42"/>
      <c r="BE24" s="42"/>
      <c r="BF24" s="43">
        <v>2</v>
      </c>
      <c r="BG24" s="146"/>
      <c r="BH24" s="146"/>
      <c r="BI24" s="147"/>
      <c r="BJ24" s="7"/>
      <c r="BK24" s="121"/>
      <c r="BL24" s="121"/>
      <c r="BM24" s="121"/>
      <c r="BN24" s="121"/>
      <c r="BO24" s="121"/>
      <c r="BP24" s="121"/>
      <c r="BQ24" s="121"/>
    </row>
    <row r="25" spans="1:69" ht="48.75" customHeight="1">
      <c r="A25" s="101"/>
      <c r="B25" s="102"/>
      <c r="C25" s="137"/>
      <c r="D25" s="144"/>
      <c r="E25" s="145"/>
      <c r="F25" s="28" t="s">
        <v>25</v>
      </c>
      <c r="G25" s="42"/>
      <c r="H25" s="42"/>
      <c r="I25" s="42"/>
      <c r="J25" s="42"/>
      <c r="K25" s="42"/>
      <c r="L25" s="42"/>
      <c r="M25" s="42"/>
      <c r="N25" s="42"/>
      <c r="O25" s="42"/>
      <c r="P25" s="42"/>
      <c r="Q25" s="42"/>
      <c r="R25" s="42"/>
      <c r="S25" s="42"/>
      <c r="T25" s="42"/>
      <c r="U25" s="42"/>
      <c r="V25" s="42"/>
      <c r="W25" s="42"/>
      <c r="X25" s="42"/>
      <c r="Y25" s="42"/>
      <c r="Z25" s="42"/>
      <c r="AA25" s="42"/>
      <c r="AB25" s="42"/>
      <c r="AC25" s="42"/>
      <c r="AD25" s="42"/>
      <c r="AE25" s="89">
        <v>2</v>
      </c>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2"/>
      <c r="BF25" s="42"/>
      <c r="BG25" s="146"/>
      <c r="BH25" s="146"/>
      <c r="BI25" s="147"/>
      <c r="BJ25" s="7"/>
      <c r="BK25" s="121"/>
      <c r="BL25" s="121"/>
      <c r="BM25" s="121"/>
      <c r="BN25" s="121"/>
      <c r="BO25" s="121"/>
      <c r="BP25" s="121"/>
      <c r="BQ25" s="121"/>
    </row>
    <row r="26" spans="1:69" ht="28.5" customHeight="1">
      <c r="A26" s="140">
        <v>17</v>
      </c>
      <c r="B26" s="139" t="s">
        <v>31</v>
      </c>
      <c r="C26" s="138" t="s">
        <v>27</v>
      </c>
      <c r="D26" s="143" t="s">
        <v>32</v>
      </c>
      <c r="E26" s="143">
        <v>12</v>
      </c>
      <c r="F26" s="28" t="s">
        <v>24</v>
      </c>
      <c r="G26" s="42"/>
      <c r="H26" s="42"/>
      <c r="I26" s="42"/>
      <c r="J26" s="42"/>
      <c r="K26" s="43">
        <v>1</v>
      </c>
      <c r="L26" s="42"/>
      <c r="M26" s="42"/>
      <c r="N26" s="42"/>
      <c r="O26" s="43">
        <v>1</v>
      </c>
      <c r="P26" s="42"/>
      <c r="Q26" s="42"/>
      <c r="R26" s="42"/>
      <c r="S26" s="42"/>
      <c r="T26" s="43">
        <v>1</v>
      </c>
      <c r="U26" s="42"/>
      <c r="V26" s="42"/>
      <c r="W26" s="42"/>
      <c r="X26" s="43">
        <v>1</v>
      </c>
      <c r="Y26" s="42"/>
      <c r="Z26" s="42"/>
      <c r="AA26" s="42"/>
      <c r="AB26" s="43">
        <v>1</v>
      </c>
      <c r="AC26" s="42"/>
      <c r="AD26" s="42"/>
      <c r="AE26" s="42"/>
      <c r="AF26" s="43">
        <v>1</v>
      </c>
      <c r="AG26" s="42"/>
      <c r="AH26" s="42"/>
      <c r="AI26" s="42"/>
      <c r="AJ26" s="43">
        <v>1</v>
      </c>
      <c r="AK26" s="42"/>
      <c r="AL26" s="42"/>
      <c r="AM26" s="42"/>
      <c r="AN26" s="42"/>
      <c r="AO26" s="43">
        <v>1</v>
      </c>
      <c r="AP26" s="42"/>
      <c r="AQ26" s="42"/>
      <c r="AR26" s="42"/>
      <c r="AS26" s="43">
        <v>1</v>
      </c>
      <c r="AT26" s="42"/>
      <c r="AU26" s="42"/>
      <c r="AV26" s="42"/>
      <c r="AW26" s="43">
        <v>1</v>
      </c>
      <c r="AX26" s="42"/>
      <c r="AY26" s="42"/>
      <c r="AZ26" s="42"/>
      <c r="BA26" s="43">
        <v>1</v>
      </c>
      <c r="BB26" s="42"/>
      <c r="BC26" s="42"/>
      <c r="BD26" s="42"/>
      <c r="BE26" s="42"/>
      <c r="BF26" s="43">
        <v>1</v>
      </c>
      <c r="BG26" s="11"/>
      <c r="BH26" s="11"/>
      <c r="BI26" s="12"/>
      <c r="BJ26" s="7"/>
      <c r="BK26" s="121"/>
      <c r="BL26" s="121"/>
      <c r="BM26" s="121"/>
      <c r="BN26" s="121"/>
      <c r="BO26" s="121"/>
      <c r="BP26" s="121"/>
      <c r="BQ26" s="121"/>
    </row>
    <row r="27" spans="1:69" ht="30" customHeight="1">
      <c r="A27" s="140"/>
      <c r="B27" s="139"/>
      <c r="C27" s="138"/>
      <c r="D27" s="143"/>
      <c r="E27" s="143"/>
      <c r="F27" s="28" t="s">
        <v>25</v>
      </c>
      <c r="G27" s="44"/>
      <c r="H27" s="44"/>
      <c r="I27" s="44"/>
      <c r="J27" s="44"/>
      <c r="K27" s="90">
        <v>1</v>
      </c>
      <c r="L27" s="44"/>
      <c r="M27" s="44"/>
      <c r="N27" s="44"/>
      <c r="O27" s="90">
        <v>1</v>
      </c>
      <c r="P27" s="44"/>
      <c r="Q27" s="44"/>
      <c r="R27" s="44"/>
      <c r="S27" s="44"/>
      <c r="T27" s="90">
        <v>1</v>
      </c>
      <c r="U27" s="44"/>
      <c r="V27" s="44"/>
      <c r="W27" s="44"/>
      <c r="X27" s="90">
        <v>1</v>
      </c>
      <c r="Y27" s="42"/>
      <c r="Z27" s="42"/>
      <c r="AA27" s="42"/>
      <c r="AB27" s="90">
        <v>1</v>
      </c>
      <c r="AC27" s="44"/>
      <c r="AD27" s="44"/>
      <c r="AE27" s="44"/>
      <c r="AF27" s="90">
        <v>1</v>
      </c>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11"/>
      <c r="BH27" s="11"/>
      <c r="BI27" s="12"/>
      <c r="BJ27" s="7"/>
      <c r="BK27" s="121"/>
      <c r="BL27" s="121"/>
      <c r="BM27" s="121"/>
      <c r="BN27" s="121"/>
      <c r="BO27" s="121"/>
      <c r="BP27" s="121"/>
      <c r="BQ27" s="121"/>
    </row>
    <row r="28" spans="1:69" ht="26.25" customHeight="1">
      <c r="A28" s="101">
        <v>8</v>
      </c>
      <c r="B28" s="102" t="s">
        <v>37</v>
      </c>
      <c r="C28" s="103" t="s">
        <v>27</v>
      </c>
      <c r="D28" s="144" t="s">
        <v>42</v>
      </c>
      <c r="E28" s="145">
        <v>4</v>
      </c>
      <c r="F28" s="28" t="s">
        <v>24</v>
      </c>
      <c r="G28" s="29"/>
      <c r="H28" s="30"/>
      <c r="I28" s="30"/>
      <c r="J28" s="30"/>
      <c r="K28" s="30"/>
      <c r="L28" s="30"/>
      <c r="M28" s="30"/>
      <c r="N28" s="30"/>
      <c r="O28" s="30"/>
      <c r="P28" s="30"/>
      <c r="Q28" s="30"/>
      <c r="R28" s="30"/>
      <c r="S28" s="30"/>
      <c r="T28" s="31">
        <v>1</v>
      </c>
      <c r="U28" s="30"/>
      <c r="V28" s="30"/>
      <c r="W28" s="30"/>
      <c r="X28" s="30"/>
      <c r="Y28" s="30"/>
      <c r="Z28" s="30"/>
      <c r="AA28" s="30"/>
      <c r="AB28" s="30"/>
      <c r="AC28" s="30"/>
      <c r="AD28" s="30"/>
      <c r="AE28" s="30"/>
      <c r="AF28" s="31">
        <v>1</v>
      </c>
      <c r="AG28" s="32"/>
      <c r="AH28" s="32"/>
      <c r="AI28" s="32"/>
      <c r="AJ28" s="32"/>
      <c r="AK28" s="32"/>
      <c r="AL28" s="32"/>
      <c r="AM28" s="32"/>
      <c r="AN28" s="32"/>
      <c r="AO28" s="32"/>
      <c r="AP28" s="32"/>
      <c r="AQ28" s="32"/>
      <c r="AR28" s="32"/>
      <c r="AS28" s="33">
        <v>1</v>
      </c>
      <c r="AT28" s="32"/>
      <c r="AU28" s="32"/>
      <c r="AV28" s="32"/>
      <c r="AW28" s="32"/>
      <c r="AX28" s="32"/>
      <c r="AY28" s="32"/>
      <c r="AZ28" s="32"/>
      <c r="BA28" s="32"/>
      <c r="BB28" s="32"/>
      <c r="BC28" s="32"/>
      <c r="BD28" s="32"/>
      <c r="BE28" s="32"/>
      <c r="BF28" s="33">
        <v>1</v>
      </c>
      <c r="BG28" s="13"/>
      <c r="BH28" s="9"/>
      <c r="BI28" s="10"/>
      <c r="BJ28" s="7"/>
      <c r="BK28" s="121"/>
      <c r="BL28" s="121"/>
      <c r="BM28" s="121"/>
      <c r="BN28" s="121"/>
      <c r="BO28" s="121"/>
      <c r="BP28" s="121"/>
      <c r="BQ28" s="121"/>
    </row>
    <row r="29" spans="1:69" ht="47.25" customHeight="1">
      <c r="A29" s="101"/>
      <c r="B29" s="102"/>
      <c r="C29" s="103"/>
      <c r="D29" s="144"/>
      <c r="E29" s="145"/>
      <c r="F29" s="28" t="s">
        <v>25</v>
      </c>
      <c r="G29" s="29"/>
      <c r="H29" s="34"/>
      <c r="I29" s="34"/>
      <c r="J29" s="34"/>
      <c r="K29" s="34"/>
      <c r="L29" s="34"/>
      <c r="M29" s="34"/>
      <c r="N29" s="34"/>
      <c r="O29" s="34"/>
      <c r="P29" s="34"/>
      <c r="Q29" s="34"/>
      <c r="R29" s="34"/>
      <c r="S29" s="34"/>
      <c r="T29" s="89">
        <v>1</v>
      </c>
      <c r="U29" s="34"/>
      <c r="V29" s="34"/>
      <c r="W29" s="34"/>
      <c r="X29" s="34"/>
      <c r="Y29" s="34"/>
      <c r="Z29" s="34"/>
      <c r="AA29" s="34"/>
      <c r="AB29" s="34"/>
      <c r="AC29" s="34"/>
      <c r="AD29" s="34"/>
      <c r="AE29" s="34"/>
      <c r="AF29" s="90">
        <v>1</v>
      </c>
      <c r="AG29" s="35"/>
      <c r="AH29" s="35"/>
      <c r="AI29" s="35"/>
      <c r="AJ29" s="35"/>
      <c r="AK29" s="35"/>
      <c r="AL29" s="35"/>
      <c r="AM29" s="35"/>
      <c r="AN29" s="35"/>
      <c r="AO29" s="35"/>
      <c r="AP29" s="35"/>
      <c r="AQ29" s="35"/>
      <c r="AR29" s="35"/>
      <c r="AS29" s="35"/>
      <c r="AT29" s="35"/>
      <c r="AU29" s="32"/>
      <c r="AV29" s="32"/>
      <c r="AW29" s="32"/>
      <c r="AX29" s="32"/>
      <c r="AY29" s="32"/>
      <c r="AZ29" s="32"/>
      <c r="BA29" s="32"/>
      <c r="BB29" s="32"/>
      <c r="BC29" s="32"/>
      <c r="BD29" s="32"/>
      <c r="BE29" s="32"/>
      <c r="BF29" s="32"/>
      <c r="BG29" s="148"/>
      <c r="BH29" s="148"/>
      <c r="BI29" s="149"/>
      <c r="BJ29" s="7"/>
      <c r="BK29" s="121"/>
      <c r="BL29" s="121"/>
      <c r="BM29" s="121"/>
      <c r="BN29" s="121"/>
      <c r="BO29" s="121"/>
      <c r="BP29" s="121"/>
      <c r="BQ29" s="121"/>
    </row>
    <row r="30" spans="1:69" ht="28.5" customHeight="1">
      <c r="A30" s="101">
        <v>9</v>
      </c>
      <c r="B30" s="102" t="s">
        <v>38</v>
      </c>
      <c r="C30" s="137" t="s">
        <v>27</v>
      </c>
      <c r="D30" s="144" t="s">
        <v>42</v>
      </c>
      <c r="E30" s="145">
        <v>16</v>
      </c>
      <c r="F30" s="28" t="s">
        <v>24</v>
      </c>
      <c r="G30" s="42"/>
      <c r="H30" s="42"/>
      <c r="I30" s="42"/>
      <c r="J30" s="42"/>
      <c r="K30" s="42"/>
      <c r="L30" s="42"/>
      <c r="M30" s="42"/>
      <c r="N30" s="42"/>
      <c r="O30" s="42"/>
      <c r="P30" s="42"/>
      <c r="Q30" s="42"/>
      <c r="R30" s="42"/>
      <c r="S30" s="42"/>
      <c r="T30" s="42"/>
      <c r="U30" s="42"/>
      <c r="V30" s="42"/>
      <c r="W30" s="42"/>
      <c r="X30" s="43">
        <v>2</v>
      </c>
      <c r="Y30" s="42"/>
      <c r="Z30" s="42"/>
      <c r="AA30" s="42"/>
      <c r="AB30" s="43">
        <v>2</v>
      </c>
      <c r="AC30" s="42"/>
      <c r="AD30" s="42"/>
      <c r="AE30" s="42"/>
      <c r="AF30" s="43">
        <v>2</v>
      </c>
      <c r="AG30" s="42"/>
      <c r="AH30" s="42"/>
      <c r="AI30" s="42"/>
      <c r="AJ30" s="43">
        <v>2</v>
      </c>
      <c r="AK30" s="42"/>
      <c r="AL30" s="42"/>
      <c r="AM30" s="42"/>
      <c r="AN30" s="42"/>
      <c r="AO30" s="43">
        <v>2</v>
      </c>
      <c r="AP30" s="42"/>
      <c r="AQ30" s="42"/>
      <c r="AR30" s="42"/>
      <c r="AS30" s="43">
        <v>2</v>
      </c>
      <c r="AT30" s="42"/>
      <c r="AU30" s="42"/>
      <c r="AV30" s="42"/>
      <c r="AW30" s="43">
        <v>2</v>
      </c>
      <c r="AX30" s="42"/>
      <c r="AY30" s="42"/>
      <c r="AZ30" s="42"/>
      <c r="BA30" s="43">
        <v>2</v>
      </c>
      <c r="BB30" s="42"/>
      <c r="BC30" s="42"/>
      <c r="BD30" s="42"/>
      <c r="BE30" s="42"/>
      <c r="BF30" s="44"/>
      <c r="BG30" s="148"/>
      <c r="BH30" s="148"/>
      <c r="BI30" s="149"/>
      <c r="BJ30" s="7"/>
      <c r="BK30" s="121"/>
      <c r="BL30" s="121"/>
      <c r="BM30" s="121"/>
      <c r="BN30" s="121"/>
      <c r="BO30" s="121"/>
      <c r="BP30" s="121"/>
      <c r="BQ30" s="121"/>
    </row>
    <row r="31" spans="1:69" ht="24" customHeight="1">
      <c r="A31" s="101"/>
      <c r="B31" s="102"/>
      <c r="C31" s="137"/>
      <c r="D31" s="144"/>
      <c r="E31" s="145"/>
      <c r="F31" s="28" t="s">
        <v>25</v>
      </c>
      <c r="G31" s="42"/>
      <c r="H31" s="42"/>
      <c r="I31" s="42"/>
      <c r="J31" s="42"/>
      <c r="K31" s="42"/>
      <c r="L31" s="42"/>
      <c r="M31" s="42"/>
      <c r="N31" s="42"/>
      <c r="O31" s="42"/>
      <c r="P31" s="42"/>
      <c r="Q31" s="42"/>
      <c r="R31" s="42"/>
      <c r="S31" s="42"/>
      <c r="T31" s="42"/>
      <c r="U31" s="42"/>
      <c r="V31" s="42"/>
      <c r="W31" s="42"/>
      <c r="X31" s="42"/>
      <c r="Y31" s="42"/>
      <c r="Z31" s="42"/>
      <c r="AA31" s="42"/>
      <c r="AB31" s="42"/>
      <c r="AC31" s="42"/>
      <c r="AD31" s="42"/>
      <c r="AE31" s="89">
        <v>2</v>
      </c>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2"/>
      <c r="BF31" s="42"/>
      <c r="BG31" s="148"/>
      <c r="BH31" s="148"/>
      <c r="BI31" s="149"/>
      <c r="BJ31" s="7"/>
      <c r="BK31" s="121"/>
      <c r="BL31" s="121"/>
      <c r="BM31" s="121"/>
      <c r="BN31" s="121"/>
      <c r="BO31" s="121"/>
      <c r="BP31" s="121"/>
      <c r="BQ31" s="121"/>
    </row>
    <row r="32" spans="1:69" ht="34.5" customHeight="1">
      <c r="A32" s="101">
        <v>10</v>
      </c>
      <c r="B32" s="102" t="s">
        <v>45</v>
      </c>
      <c r="C32" s="103" t="s">
        <v>27</v>
      </c>
      <c r="D32" s="141" t="s">
        <v>42</v>
      </c>
      <c r="E32" s="141">
        <v>3</v>
      </c>
      <c r="F32" s="36" t="s">
        <v>24</v>
      </c>
      <c r="G32" s="38"/>
      <c r="H32" s="38"/>
      <c r="I32" s="37">
        <v>1</v>
      </c>
      <c r="J32" s="38"/>
      <c r="K32" s="38"/>
      <c r="L32" s="38"/>
      <c r="M32" s="38"/>
      <c r="N32" s="38"/>
      <c r="O32" s="38"/>
      <c r="P32" s="38"/>
      <c r="Q32" s="38"/>
      <c r="R32" s="38"/>
      <c r="S32" s="38"/>
      <c r="T32" s="38"/>
      <c r="U32" s="38"/>
      <c r="V32" s="38"/>
      <c r="W32" s="38"/>
      <c r="X32" s="38"/>
      <c r="Y32" s="38"/>
      <c r="Z32" s="38"/>
      <c r="AA32" s="38"/>
      <c r="AB32" s="37">
        <v>1</v>
      </c>
      <c r="AC32" s="38"/>
      <c r="AD32" s="38"/>
      <c r="AE32" s="38"/>
      <c r="AF32" s="38"/>
      <c r="AG32" s="38"/>
      <c r="AH32" s="38"/>
      <c r="AI32" s="38"/>
      <c r="AJ32" s="38"/>
      <c r="AK32" s="38"/>
      <c r="AL32" s="38"/>
      <c r="AM32" s="38"/>
      <c r="AN32" s="38"/>
      <c r="AO32" s="47">
        <v>1</v>
      </c>
      <c r="AP32" s="38"/>
      <c r="AQ32" s="38"/>
      <c r="AR32" s="38"/>
      <c r="AS32" s="38"/>
      <c r="AT32" s="38"/>
      <c r="AU32" s="38"/>
      <c r="AV32" s="38"/>
      <c r="AW32" s="38"/>
      <c r="AX32" s="38"/>
      <c r="AY32" s="38"/>
      <c r="AZ32" s="38"/>
      <c r="BA32" s="38"/>
      <c r="BB32" s="38"/>
      <c r="BC32" s="38"/>
      <c r="BD32" s="38"/>
      <c r="BE32" s="38"/>
      <c r="BF32" s="38"/>
      <c r="BG32" s="148"/>
      <c r="BH32" s="148"/>
      <c r="BI32" s="149"/>
      <c r="BJ32" s="7"/>
      <c r="BK32" s="121"/>
      <c r="BL32" s="121"/>
      <c r="BM32" s="121"/>
      <c r="BN32" s="121"/>
      <c r="BO32" s="121"/>
      <c r="BP32" s="121"/>
      <c r="BQ32" s="121"/>
    </row>
    <row r="33" spans="1:69" ht="39" customHeight="1">
      <c r="A33" s="101"/>
      <c r="B33" s="102"/>
      <c r="C33" s="103"/>
      <c r="D33" s="141"/>
      <c r="E33" s="141"/>
      <c r="F33" s="36" t="s">
        <v>25</v>
      </c>
      <c r="G33" s="38"/>
      <c r="H33" s="38"/>
      <c r="I33" s="40"/>
      <c r="J33" s="40"/>
      <c r="K33" s="40"/>
      <c r="L33" s="40"/>
      <c r="M33" s="40"/>
      <c r="N33" s="40"/>
      <c r="O33" s="40"/>
      <c r="P33" s="40"/>
      <c r="Q33" s="40"/>
      <c r="R33" s="40"/>
      <c r="S33" s="40"/>
      <c r="T33" s="40"/>
      <c r="U33" s="88">
        <v>1</v>
      </c>
      <c r="V33" s="89">
        <v>1</v>
      </c>
      <c r="W33" s="89">
        <v>1</v>
      </c>
      <c r="X33" s="89">
        <v>1</v>
      </c>
      <c r="Y33" s="40"/>
      <c r="Z33" s="89">
        <v>1</v>
      </c>
      <c r="AA33" s="40"/>
      <c r="AB33" s="89">
        <v>1</v>
      </c>
      <c r="AC33" s="40"/>
      <c r="AD33" s="40"/>
      <c r="AE33" s="89">
        <v>2</v>
      </c>
      <c r="AF33" s="89">
        <v>1</v>
      </c>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13"/>
      <c r="BH33" s="9"/>
      <c r="BI33" s="10"/>
      <c r="BJ33" s="7"/>
      <c r="BK33" s="121"/>
      <c r="BL33" s="121"/>
      <c r="BM33" s="121"/>
      <c r="BN33" s="121"/>
      <c r="BO33" s="121"/>
      <c r="BP33" s="121"/>
      <c r="BQ33" s="121"/>
    </row>
    <row r="34" spans="1:69" ht="33.75" customHeight="1">
      <c r="A34" s="101">
        <v>11</v>
      </c>
      <c r="B34" s="102" t="s">
        <v>39</v>
      </c>
      <c r="C34" s="103" t="s">
        <v>27</v>
      </c>
      <c r="D34" s="141" t="s">
        <v>42</v>
      </c>
      <c r="E34" s="141">
        <v>3</v>
      </c>
      <c r="F34" s="36" t="s">
        <v>24</v>
      </c>
      <c r="G34" s="38"/>
      <c r="H34" s="38"/>
      <c r="I34" s="37">
        <v>1</v>
      </c>
      <c r="J34" s="38"/>
      <c r="K34" s="38"/>
      <c r="L34" s="38"/>
      <c r="M34" s="38"/>
      <c r="N34" s="38"/>
      <c r="O34" s="38"/>
      <c r="P34" s="38"/>
      <c r="Q34" s="38"/>
      <c r="R34" s="38"/>
      <c r="S34" s="38"/>
      <c r="T34" s="38"/>
      <c r="U34" s="38"/>
      <c r="V34" s="38"/>
      <c r="W34" s="38"/>
      <c r="X34" s="38"/>
      <c r="Y34" s="38"/>
      <c r="Z34" s="38"/>
      <c r="AA34" s="38"/>
      <c r="AB34" s="37">
        <v>1</v>
      </c>
      <c r="AC34" s="38"/>
      <c r="AD34" s="38"/>
      <c r="AE34" s="38"/>
      <c r="AF34" s="38"/>
      <c r="AG34" s="38"/>
      <c r="AH34" s="38"/>
      <c r="AI34" s="38"/>
      <c r="AJ34" s="38"/>
      <c r="AK34" s="38"/>
      <c r="AL34" s="38"/>
      <c r="AM34" s="38"/>
      <c r="AN34" s="38"/>
      <c r="AO34" s="47">
        <v>1</v>
      </c>
      <c r="AP34" s="38"/>
      <c r="AQ34" s="38"/>
      <c r="AR34" s="38"/>
      <c r="AS34" s="38"/>
      <c r="AT34" s="38"/>
      <c r="AU34" s="38"/>
      <c r="AV34" s="38"/>
      <c r="AW34" s="38"/>
      <c r="AX34" s="38"/>
      <c r="AY34" s="38"/>
      <c r="AZ34" s="38"/>
      <c r="BA34" s="38"/>
      <c r="BB34" s="38"/>
      <c r="BC34" s="38"/>
      <c r="BD34" s="38"/>
      <c r="BE34" s="38"/>
      <c r="BF34" s="38"/>
      <c r="BG34" s="13"/>
      <c r="BH34" s="9"/>
      <c r="BI34" s="10"/>
      <c r="BJ34" s="7"/>
      <c r="BK34" s="121"/>
      <c r="BL34" s="121"/>
      <c r="BM34" s="121"/>
      <c r="BN34" s="121"/>
      <c r="BO34" s="121"/>
      <c r="BP34" s="121"/>
      <c r="BQ34" s="121"/>
    </row>
    <row r="35" spans="1:69" ht="43.5" customHeight="1">
      <c r="A35" s="101"/>
      <c r="B35" s="102"/>
      <c r="C35" s="103"/>
      <c r="D35" s="141"/>
      <c r="E35" s="141"/>
      <c r="F35" s="36" t="s">
        <v>25</v>
      </c>
      <c r="G35" s="38"/>
      <c r="H35" s="38"/>
      <c r="I35" s="40"/>
      <c r="J35" s="40"/>
      <c r="K35" s="40"/>
      <c r="L35" s="40"/>
      <c r="M35" s="40"/>
      <c r="N35" s="40"/>
      <c r="O35" s="40"/>
      <c r="P35" s="40"/>
      <c r="Q35" s="40"/>
      <c r="R35" s="40"/>
      <c r="S35" s="40"/>
      <c r="T35" s="40"/>
      <c r="U35" s="88">
        <v>1</v>
      </c>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13"/>
      <c r="BH35" s="9"/>
      <c r="BI35" s="10"/>
      <c r="BJ35" s="7"/>
      <c r="BK35" s="121"/>
      <c r="BL35" s="121"/>
      <c r="BM35" s="121"/>
      <c r="BN35" s="121"/>
      <c r="BO35" s="121"/>
      <c r="BP35" s="121"/>
      <c r="BQ35" s="121"/>
    </row>
    <row r="36" spans="1:69" ht="36" customHeight="1">
      <c r="A36" s="101">
        <v>12</v>
      </c>
      <c r="B36" s="102" t="s">
        <v>40</v>
      </c>
      <c r="C36" s="103" t="s">
        <v>27</v>
      </c>
      <c r="D36" s="141" t="s">
        <v>42</v>
      </c>
      <c r="E36" s="141">
        <v>1</v>
      </c>
      <c r="F36" s="36" t="s">
        <v>24</v>
      </c>
      <c r="G36" s="37">
        <v>1</v>
      </c>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9"/>
      <c r="AP36" s="38"/>
      <c r="AQ36" s="38"/>
      <c r="AR36" s="38"/>
      <c r="AS36" s="38"/>
      <c r="AT36" s="38"/>
      <c r="AU36" s="38"/>
      <c r="AV36" s="38"/>
      <c r="AW36" s="38"/>
      <c r="AX36" s="38"/>
      <c r="AY36" s="38"/>
      <c r="AZ36" s="38"/>
      <c r="BA36" s="38"/>
      <c r="BB36" s="38"/>
      <c r="BC36" s="38"/>
      <c r="BD36" s="38"/>
      <c r="BE36" s="38"/>
      <c r="BF36" s="38"/>
      <c r="BG36" s="13"/>
      <c r="BH36" s="9"/>
      <c r="BI36" s="10"/>
      <c r="BJ36" s="7"/>
      <c r="BK36" s="121"/>
      <c r="BL36" s="121"/>
      <c r="BM36" s="121"/>
      <c r="BN36" s="121"/>
      <c r="BO36" s="121"/>
      <c r="BP36" s="121"/>
      <c r="BQ36" s="121"/>
    </row>
    <row r="37" spans="1:69" ht="23.25" customHeight="1">
      <c r="A37" s="101"/>
      <c r="B37" s="102"/>
      <c r="C37" s="103"/>
      <c r="D37" s="141"/>
      <c r="E37" s="141"/>
      <c r="F37" s="36" t="s">
        <v>25</v>
      </c>
      <c r="G37" s="40"/>
      <c r="H37" s="38"/>
      <c r="I37" s="38"/>
      <c r="J37" s="38"/>
      <c r="K37" s="38"/>
      <c r="L37" s="38"/>
      <c r="M37" s="38"/>
      <c r="N37" s="38"/>
      <c r="O37" s="38"/>
      <c r="P37" s="38"/>
      <c r="Q37" s="38"/>
      <c r="R37" s="38"/>
      <c r="S37" s="38"/>
      <c r="T37" s="88">
        <v>1</v>
      </c>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c r="BC37" s="38"/>
      <c r="BD37" s="38"/>
      <c r="BE37" s="38"/>
      <c r="BF37" s="38"/>
      <c r="BG37" s="13"/>
      <c r="BH37" s="9"/>
      <c r="BI37" s="10"/>
      <c r="BJ37" s="7"/>
      <c r="BK37" s="121"/>
      <c r="BL37" s="121"/>
      <c r="BM37" s="121"/>
      <c r="BN37" s="121"/>
      <c r="BO37" s="121"/>
      <c r="BP37" s="121"/>
      <c r="BQ37" s="121"/>
    </row>
    <row r="38" spans="1:69" ht="38.25" customHeight="1">
      <c r="A38" s="101">
        <v>13</v>
      </c>
      <c r="B38" s="102" t="s">
        <v>46</v>
      </c>
      <c r="C38" s="103" t="s">
        <v>27</v>
      </c>
      <c r="D38" s="141" t="s">
        <v>42</v>
      </c>
      <c r="E38" s="142">
        <v>4</v>
      </c>
      <c r="F38" s="28" t="s">
        <v>24</v>
      </c>
      <c r="G38" s="29"/>
      <c r="H38" s="30"/>
      <c r="I38" s="30"/>
      <c r="J38" s="30"/>
      <c r="K38" s="30"/>
      <c r="L38" s="30"/>
      <c r="M38" s="30"/>
      <c r="N38" s="30"/>
      <c r="O38" s="30"/>
      <c r="P38" s="30"/>
      <c r="Q38" s="30"/>
      <c r="R38" s="30"/>
      <c r="S38" s="30"/>
      <c r="T38" s="31">
        <v>1</v>
      </c>
      <c r="U38" s="30"/>
      <c r="V38" s="30"/>
      <c r="W38" s="30"/>
      <c r="X38" s="30"/>
      <c r="Y38" s="30"/>
      <c r="Z38" s="30"/>
      <c r="AA38" s="30"/>
      <c r="AB38" s="30"/>
      <c r="AC38" s="30"/>
      <c r="AD38" s="30"/>
      <c r="AE38" s="30"/>
      <c r="AF38" s="31">
        <v>1</v>
      </c>
      <c r="AG38" s="32"/>
      <c r="AH38" s="32"/>
      <c r="AI38" s="32"/>
      <c r="AJ38" s="32"/>
      <c r="AK38" s="32"/>
      <c r="AL38" s="32"/>
      <c r="AM38" s="32"/>
      <c r="AN38" s="32"/>
      <c r="AO38" s="32"/>
      <c r="AP38" s="32"/>
      <c r="AQ38" s="32"/>
      <c r="AR38" s="32"/>
      <c r="AS38" s="33">
        <v>1</v>
      </c>
      <c r="AT38" s="32"/>
      <c r="AU38" s="32"/>
      <c r="AV38" s="32"/>
      <c r="AW38" s="32"/>
      <c r="AX38" s="32"/>
      <c r="AY38" s="32"/>
      <c r="AZ38" s="32"/>
      <c r="BA38" s="32"/>
      <c r="BB38" s="32"/>
      <c r="BC38" s="32"/>
      <c r="BD38" s="32"/>
      <c r="BE38" s="32"/>
      <c r="BF38" s="33">
        <v>1</v>
      </c>
      <c r="BG38" s="13"/>
      <c r="BH38" s="9"/>
      <c r="BI38" s="10"/>
      <c r="BJ38" s="7"/>
      <c r="BK38" s="121"/>
      <c r="BL38" s="121"/>
      <c r="BM38" s="121"/>
      <c r="BN38" s="121"/>
      <c r="BO38" s="121"/>
      <c r="BP38" s="121"/>
      <c r="BQ38" s="121"/>
    </row>
    <row r="39" spans="1:69" ht="31.5" customHeight="1">
      <c r="A39" s="101"/>
      <c r="B39" s="102"/>
      <c r="C39" s="103"/>
      <c r="D39" s="141"/>
      <c r="E39" s="142"/>
      <c r="F39" s="28" t="s">
        <v>25</v>
      </c>
      <c r="G39" s="29"/>
      <c r="H39" s="30"/>
      <c r="I39" s="30"/>
      <c r="J39" s="30"/>
      <c r="K39" s="30"/>
      <c r="L39" s="30"/>
      <c r="M39" s="30"/>
      <c r="N39" s="30"/>
      <c r="O39" s="30"/>
      <c r="P39" s="30"/>
      <c r="Q39" s="30"/>
      <c r="R39" s="30"/>
      <c r="S39" s="30"/>
      <c r="T39" s="89">
        <v>1</v>
      </c>
      <c r="U39" s="34"/>
      <c r="V39" s="34"/>
      <c r="W39" s="34"/>
      <c r="X39" s="34"/>
      <c r="Y39" s="34"/>
      <c r="Z39" s="34"/>
      <c r="AA39" s="34"/>
      <c r="AB39" s="34"/>
      <c r="AC39" s="34"/>
      <c r="AD39" s="34"/>
      <c r="AE39" s="89">
        <v>2</v>
      </c>
      <c r="AF39" s="34"/>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13"/>
      <c r="BH39" s="9" t="s">
        <v>47</v>
      </c>
      <c r="BI39" s="10"/>
      <c r="BJ39" s="7"/>
      <c r="BK39" s="121"/>
      <c r="BL39" s="121"/>
      <c r="BM39" s="121"/>
      <c r="BN39" s="121"/>
      <c r="BO39" s="121"/>
      <c r="BP39" s="121"/>
      <c r="BQ39" s="121"/>
    </row>
    <row r="40" spans="1:69" ht="36" customHeight="1">
      <c r="A40" s="101">
        <v>14</v>
      </c>
      <c r="B40" s="102" t="s">
        <v>41</v>
      </c>
      <c r="C40" s="138" t="s">
        <v>27</v>
      </c>
      <c r="D40" s="141" t="s">
        <v>42</v>
      </c>
      <c r="E40" s="143">
        <v>1</v>
      </c>
      <c r="F40" s="28" t="s">
        <v>24</v>
      </c>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4"/>
      <c r="AZ40" s="42"/>
      <c r="BA40" s="42"/>
      <c r="BB40" s="43">
        <v>1</v>
      </c>
      <c r="BC40" s="42"/>
      <c r="BD40" s="42"/>
      <c r="BE40" s="42"/>
      <c r="BF40" s="42"/>
      <c r="BG40" s="13"/>
      <c r="BH40" s="9"/>
      <c r="BI40" s="10"/>
      <c r="BJ40" s="7"/>
      <c r="BK40" s="121"/>
      <c r="BL40" s="121"/>
      <c r="BM40" s="121"/>
      <c r="BN40" s="121"/>
      <c r="BO40" s="121"/>
      <c r="BP40" s="121"/>
      <c r="BQ40" s="121"/>
    </row>
    <row r="41" spans="1:69" ht="66" customHeight="1">
      <c r="A41" s="101"/>
      <c r="B41" s="102"/>
      <c r="C41" s="138"/>
      <c r="D41" s="141"/>
      <c r="E41" s="143"/>
      <c r="F41" s="28" t="s">
        <v>25</v>
      </c>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35"/>
      <c r="BC41" s="42"/>
      <c r="BD41" s="42"/>
      <c r="BE41" s="42"/>
      <c r="BF41" s="42"/>
      <c r="BG41" s="13"/>
      <c r="BH41" s="9"/>
      <c r="BI41" s="10"/>
      <c r="BJ41" s="7"/>
      <c r="BK41" s="121"/>
      <c r="BL41" s="121"/>
      <c r="BM41" s="121"/>
      <c r="BN41" s="121"/>
      <c r="BO41" s="121"/>
      <c r="BP41" s="121"/>
      <c r="BQ41" s="121"/>
    </row>
    <row r="42" spans="1:58" ht="18">
      <c r="A42" s="48"/>
      <c r="B42" s="49"/>
      <c r="C42" s="50"/>
      <c r="D42" s="51"/>
      <c r="E42" s="52"/>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row>
    <row r="43" spans="1:58" ht="18">
      <c r="A43" s="48" t="s">
        <v>24</v>
      </c>
      <c r="B43" s="49" t="s">
        <v>0</v>
      </c>
      <c r="C43" s="53"/>
      <c r="D43" s="51"/>
      <c r="E43" s="52"/>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51"/>
      <c r="AY43" s="51"/>
      <c r="AZ43" s="51"/>
      <c r="BA43" s="51"/>
      <c r="BB43" s="51"/>
      <c r="BC43" s="51"/>
      <c r="BD43" s="51"/>
      <c r="BE43" s="51"/>
      <c r="BF43" s="51"/>
    </row>
    <row r="44" spans="1:58" ht="18">
      <c r="A44" s="48" t="s">
        <v>25</v>
      </c>
      <c r="B44" s="49" t="s">
        <v>20</v>
      </c>
      <c r="C44" s="53"/>
      <c r="D44" s="51"/>
      <c r="E44" s="52"/>
      <c r="F44" s="54"/>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1"/>
      <c r="AS44" s="51"/>
      <c r="AT44" s="51"/>
      <c r="AU44" s="51"/>
      <c r="AV44" s="51"/>
      <c r="AW44" s="51"/>
      <c r="AX44" s="51"/>
      <c r="AY44" s="51"/>
      <c r="AZ44" s="51"/>
      <c r="BA44" s="51"/>
      <c r="BB44" s="51"/>
      <c r="BC44" s="51"/>
      <c r="BD44" s="51"/>
      <c r="BE44" s="51"/>
      <c r="BF44" s="51"/>
    </row>
    <row r="45" spans="1:58" ht="18">
      <c r="A45" s="48"/>
      <c r="B45" s="49"/>
      <c r="C45" s="53"/>
      <c r="D45" s="51"/>
      <c r="E45" s="52"/>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c r="AR45" s="51"/>
      <c r="AS45" s="51"/>
      <c r="AT45" s="51"/>
      <c r="AU45" s="51"/>
      <c r="AV45" s="51"/>
      <c r="AW45" s="51"/>
      <c r="AX45" s="51"/>
      <c r="AY45" s="51"/>
      <c r="AZ45" s="51"/>
      <c r="BA45" s="51"/>
      <c r="BB45" s="51"/>
      <c r="BC45" s="51"/>
      <c r="BD45" s="51"/>
      <c r="BE45" s="51"/>
      <c r="BF45" s="51"/>
    </row>
    <row r="46" spans="1:58" ht="18">
      <c r="A46" s="55"/>
      <c r="B46" s="51"/>
      <c r="C46" s="56"/>
      <c r="D46" s="56"/>
      <c r="E46" s="56"/>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c r="AX46" s="51"/>
      <c r="AY46" s="51"/>
      <c r="AZ46" s="51"/>
      <c r="BA46" s="51"/>
      <c r="BB46" s="51"/>
      <c r="BC46" s="51"/>
      <c r="BD46" s="51"/>
      <c r="BE46" s="51"/>
      <c r="BF46" s="51"/>
    </row>
    <row r="47" spans="1:58" ht="15" customHeight="1">
      <c r="A47" s="55"/>
      <c r="B47" s="51"/>
      <c r="C47" s="57"/>
      <c r="D47" s="57"/>
      <c r="E47" s="57"/>
      <c r="F47" s="51"/>
      <c r="G47" s="51"/>
      <c r="H47" s="51"/>
      <c r="I47" s="51"/>
      <c r="J47" s="51"/>
      <c r="K47" s="51"/>
      <c r="L47" s="56"/>
      <c r="M47" s="56"/>
      <c r="N47" s="56"/>
      <c r="O47" s="56"/>
      <c r="P47" s="56"/>
      <c r="Q47" s="56"/>
      <c r="R47" s="56"/>
      <c r="S47" s="56"/>
      <c r="T47" s="56"/>
      <c r="U47" s="56"/>
      <c r="V47" s="56"/>
      <c r="W47" s="56"/>
      <c r="X47" s="51"/>
      <c r="Y47" s="51"/>
      <c r="Z47" s="51"/>
      <c r="AA47" s="51"/>
      <c r="AB47" s="51"/>
      <c r="AC47" s="56"/>
      <c r="AD47" s="56"/>
      <c r="AE47" s="56"/>
      <c r="AF47" s="56"/>
      <c r="AG47" s="56"/>
      <c r="AH47" s="56"/>
      <c r="AI47" s="56"/>
      <c r="AJ47" s="56"/>
      <c r="AK47" s="56"/>
      <c r="AL47" s="56"/>
      <c r="AM47" s="56"/>
      <c r="AN47" s="51"/>
      <c r="AO47" s="51"/>
      <c r="AP47" s="51"/>
      <c r="AQ47" s="51"/>
      <c r="AR47" s="51"/>
      <c r="AS47" s="51"/>
      <c r="AT47" s="51"/>
      <c r="AU47" s="51"/>
      <c r="AV47" s="51"/>
      <c r="AW47" s="51"/>
      <c r="AX47" s="51"/>
      <c r="AY47" s="51"/>
      <c r="AZ47" s="51"/>
      <c r="BA47" s="51"/>
      <c r="BB47" s="51"/>
      <c r="BC47" s="51"/>
      <c r="BD47" s="51"/>
      <c r="BE47" s="51"/>
      <c r="BF47" s="51"/>
    </row>
    <row r="48" spans="1:64" ht="18">
      <c r="A48" s="55"/>
      <c r="E48"/>
      <c r="BJ48"/>
      <c r="BK48"/>
      <c r="BL48"/>
    </row>
    <row r="49" spans="1:64" ht="30" customHeight="1">
      <c r="A49" s="55"/>
      <c r="E49"/>
      <c r="BJ49"/>
      <c r="BK49"/>
      <c r="BL49"/>
    </row>
    <row r="50" spans="1:64" ht="18">
      <c r="A50" s="55"/>
      <c r="E50"/>
      <c r="BJ50"/>
      <c r="BK50"/>
      <c r="BL50"/>
    </row>
    <row r="51" spans="1:64" ht="18">
      <c r="A51" s="55"/>
      <c r="E51"/>
      <c r="BJ51"/>
      <c r="BK51"/>
      <c r="BL51"/>
    </row>
    <row r="52" spans="1:64" ht="18">
      <c r="A52" s="55"/>
      <c r="E52"/>
      <c r="BJ52"/>
      <c r="BK52"/>
      <c r="BL52"/>
    </row>
    <row r="53" spans="5:64" ht="14.25">
      <c r="E53"/>
      <c r="BJ53"/>
      <c r="BK53"/>
      <c r="BL53"/>
    </row>
    <row r="54" spans="5:64" ht="14.25">
      <c r="E54"/>
      <c r="BJ54"/>
      <c r="BK54"/>
      <c r="BL54"/>
    </row>
    <row r="55" spans="5:64" ht="14.25">
      <c r="E55"/>
      <c r="BJ55"/>
      <c r="BK55"/>
      <c r="BL55"/>
    </row>
    <row r="56" spans="5:64" ht="14.25">
      <c r="E56"/>
      <c r="BJ56"/>
      <c r="BK56"/>
      <c r="BL56"/>
    </row>
    <row r="57" spans="5:64" ht="14.25">
      <c r="E57"/>
      <c r="BJ57"/>
      <c r="BK57"/>
      <c r="BL57"/>
    </row>
    <row r="58" spans="5:64" ht="14.25">
      <c r="E58"/>
      <c r="BJ58"/>
      <c r="BK58"/>
      <c r="BL58"/>
    </row>
    <row r="59" spans="5:64" ht="14.25">
      <c r="E59"/>
      <c r="BJ59"/>
      <c r="BK59"/>
      <c r="BL59"/>
    </row>
    <row r="60" spans="5:64" ht="14.25">
      <c r="E60"/>
      <c r="BJ60"/>
      <c r="BK60"/>
      <c r="BL60"/>
    </row>
    <row r="61" spans="5:64" ht="14.25">
      <c r="E61"/>
      <c r="BJ61"/>
      <c r="BK61"/>
      <c r="BL61"/>
    </row>
    <row r="62" spans="5:64" ht="14.25">
      <c r="E62"/>
      <c r="BJ62"/>
      <c r="BK62"/>
      <c r="BL62"/>
    </row>
    <row r="63" spans="5:64" ht="14.25">
      <c r="E63"/>
      <c r="BJ63"/>
      <c r="BK63"/>
      <c r="BL63"/>
    </row>
    <row r="64" spans="5:64" ht="14.25">
      <c r="E64"/>
      <c r="BJ64"/>
      <c r="BK64"/>
      <c r="BL64"/>
    </row>
    <row r="65" spans="5:64" ht="14.25">
      <c r="E65"/>
      <c r="BJ65"/>
      <c r="BK65"/>
      <c r="BL65"/>
    </row>
    <row r="66" spans="5:64" ht="14.25">
      <c r="E66"/>
      <c r="BJ66"/>
      <c r="BK66"/>
      <c r="BL66"/>
    </row>
    <row r="67" spans="5:64" ht="14.25">
      <c r="E67"/>
      <c r="BJ67"/>
      <c r="BK67"/>
      <c r="BL67"/>
    </row>
    <row r="68" spans="5:64" ht="14.25">
      <c r="E68"/>
      <c r="BJ68"/>
      <c r="BK68"/>
      <c r="BL68"/>
    </row>
    <row r="69" spans="5:64" ht="14.25">
      <c r="E69"/>
      <c r="BJ69"/>
      <c r="BK69"/>
      <c r="BL69"/>
    </row>
    <row r="70" spans="5:64" ht="14.25">
      <c r="E70"/>
      <c r="BJ70"/>
      <c r="BK70"/>
      <c r="BL70"/>
    </row>
    <row r="71" spans="5:64" ht="14.25">
      <c r="E71"/>
      <c r="BJ71"/>
      <c r="BK71"/>
      <c r="BL71"/>
    </row>
    <row r="72" spans="5:64" ht="14.25">
      <c r="E72"/>
      <c r="BJ72"/>
      <c r="BK72"/>
      <c r="BL72"/>
    </row>
    <row r="73" spans="5:64" ht="14.25">
      <c r="E73"/>
      <c r="BJ73"/>
      <c r="BK73"/>
      <c r="BL73"/>
    </row>
    <row r="74" spans="5:64" ht="14.25">
      <c r="E74"/>
      <c r="BJ74"/>
      <c r="BK74"/>
      <c r="BL74"/>
    </row>
    <row r="75" spans="5:64" ht="14.25">
      <c r="E75"/>
      <c r="BJ75"/>
      <c r="BK75"/>
      <c r="BL75"/>
    </row>
    <row r="76" spans="5:64" ht="14.25">
      <c r="E76"/>
      <c r="BJ76"/>
      <c r="BK76"/>
      <c r="BL76"/>
    </row>
    <row r="77" spans="5:64" ht="14.25">
      <c r="E77"/>
      <c r="BJ77"/>
      <c r="BK77"/>
      <c r="BL77"/>
    </row>
  </sheetData>
  <sheetProtection/>
  <mergeCells count="116">
    <mergeCell ref="A24:A25"/>
    <mergeCell ref="D40:D41"/>
    <mergeCell ref="D22:D23"/>
    <mergeCell ref="E22:E23"/>
    <mergeCell ref="E40:E41"/>
    <mergeCell ref="D14:D15"/>
    <mergeCell ref="C38:C39"/>
    <mergeCell ref="D30:D31"/>
    <mergeCell ref="D20:D21"/>
    <mergeCell ref="E20:E21"/>
    <mergeCell ref="D36:D37"/>
    <mergeCell ref="A12:A13"/>
    <mergeCell ref="A14:A15"/>
    <mergeCell ref="A16:A17"/>
    <mergeCell ref="A20:A21"/>
    <mergeCell ref="A22:A23"/>
    <mergeCell ref="B14:B15"/>
    <mergeCell ref="B16:B17"/>
    <mergeCell ref="B20:B21"/>
    <mergeCell ref="B22:B23"/>
    <mergeCell ref="B18:B19"/>
    <mergeCell ref="AT11:BE11"/>
    <mergeCell ref="E12:E13"/>
    <mergeCell ref="BG20:BI25"/>
    <mergeCell ref="BG29:BI32"/>
    <mergeCell ref="D24:D25"/>
    <mergeCell ref="E24:E25"/>
    <mergeCell ref="BG10:BI11"/>
    <mergeCell ref="D18:D19"/>
    <mergeCell ref="E18:E19"/>
    <mergeCell ref="D26:D27"/>
    <mergeCell ref="D28:D29"/>
    <mergeCell ref="E30:E31"/>
    <mergeCell ref="D12:D13"/>
    <mergeCell ref="E28:E29"/>
    <mergeCell ref="E14:E15"/>
    <mergeCell ref="D16:D17"/>
    <mergeCell ref="E16:E17"/>
    <mergeCell ref="E26:E27"/>
    <mergeCell ref="C34:C35"/>
    <mergeCell ref="C36:C37"/>
    <mergeCell ref="C40:C41"/>
    <mergeCell ref="D32:D33"/>
    <mergeCell ref="E32:E33"/>
    <mergeCell ref="D34:D35"/>
    <mergeCell ref="E34:E35"/>
    <mergeCell ref="E38:E39"/>
    <mergeCell ref="D38:D39"/>
    <mergeCell ref="E36:E37"/>
    <mergeCell ref="A28:A29"/>
    <mergeCell ref="A30:A31"/>
    <mergeCell ref="A32:A33"/>
    <mergeCell ref="C24:C25"/>
    <mergeCell ref="C28:C29"/>
    <mergeCell ref="C30:C31"/>
    <mergeCell ref="C32:C33"/>
    <mergeCell ref="B24:B25"/>
    <mergeCell ref="B28:B29"/>
    <mergeCell ref="A26:A27"/>
    <mergeCell ref="C12:C13"/>
    <mergeCell ref="C14:C15"/>
    <mergeCell ref="C16:C17"/>
    <mergeCell ref="C20:C21"/>
    <mergeCell ref="C22:C23"/>
    <mergeCell ref="B32:B33"/>
    <mergeCell ref="B12:B13"/>
    <mergeCell ref="C18:C19"/>
    <mergeCell ref="B26:B27"/>
    <mergeCell ref="C26:C27"/>
    <mergeCell ref="B36:B37"/>
    <mergeCell ref="B38:B39"/>
    <mergeCell ref="B40:B41"/>
    <mergeCell ref="A40:A41"/>
    <mergeCell ref="A38:A39"/>
    <mergeCell ref="B30:B31"/>
    <mergeCell ref="A36:A37"/>
    <mergeCell ref="A34:A35"/>
    <mergeCell ref="B34:B35"/>
    <mergeCell ref="BK6:BQ10"/>
    <mergeCell ref="BK11:BQ41"/>
    <mergeCell ref="AT10:BF10"/>
    <mergeCell ref="G11:T11"/>
    <mergeCell ref="U11:AF11"/>
    <mergeCell ref="G10:T10"/>
    <mergeCell ref="U10:AF10"/>
    <mergeCell ref="AG10:AS10"/>
    <mergeCell ref="AK7:AO7"/>
    <mergeCell ref="BG5:BI9"/>
    <mergeCell ref="C1:BF1"/>
    <mergeCell ref="C2:BF2"/>
    <mergeCell ref="C3:BF3"/>
    <mergeCell ref="AP7:AS7"/>
    <mergeCell ref="Y7:AB7"/>
    <mergeCell ref="AC7:AF7"/>
    <mergeCell ref="AG7:AJ7"/>
    <mergeCell ref="A5:BF5"/>
    <mergeCell ref="D6:D9"/>
    <mergeCell ref="E6:E9"/>
    <mergeCell ref="G6:BF6"/>
    <mergeCell ref="AG11:AS11"/>
    <mergeCell ref="E10:E11"/>
    <mergeCell ref="L7:O7"/>
    <mergeCell ref="G7:K7"/>
    <mergeCell ref="AT7:AW7"/>
    <mergeCell ref="AX7:BA7"/>
    <mergeCell ref="BB7:BF7"/>
    <mergeCell ref="P7:T7"/>
    <mergeCell ref="U7:X7"/>
    <mergeCell ref="A6:A9"/>
    <mergeCell ref="B6:B9"/>
    <mergeCell ref="A10:A11"/>
    <mergeCell ref="B10:B11"/>
    <mergeCell ref="C10:C11"/>
    <mergeCell ref="D10:D11"/>
    <mergeCell ref="C6:C9"/>
    <mergeCell ref="BG12:BI13"/>
  </mergeCells>
  <printOptions/>
  <pageMargins left="0.7086614173228347" right="0.7086614173228347" top="0.7480314960629921" bottom="0.7480314960629921" header="0.31496062992125984" footer="0.31496062992125984"/>
  <pageSetup fitToHeight="1" fitToWidth="1" horizontalDpi="600" verticalDpi="600" orientation="landscape" scale="31" r:id="rId2"/>
  <drawing r:id="rId1"/>
</worksheet>
</file>

<file path=xl/worksheets/sheet2.xml><?xml version="1.0" encoding="utf-8"?>
<worksheet xmlns="http://schemas.openxmlformats.org/spreadsheetml/2006/main" xmlns:r="http://schemas.openxmlformats.org/officeDocument/2006/relationships">
  <dimension ref="A2:P25"/>
  <sheetViews>
    <sheetView zoomScale="60" zoomScaleNormal="60" zoomScalePageLayoutView="0" workbookViewId="0" topLeftCell="A4">
      <selection activeCell="R9" sqref="R9"/>
    </sheetView>
  </sheetViews>
  <sheetFormatPr defaultColWidth="11.421875" defaultRowHeight="15"/>
  <cols>
    <col min="1" max="1" width="50.8515625" style="0" customWidth="1"/>
    <col min="2" max="5" width="20.7109375" style="0" customWidth="1"/>
    <col min="6" max="7" width="10.7109375" style="0" customWidth="1"/>
    <col min="8" max="9" width="34.140625" style="0" customWidth="1"/>
    <col min="10" max="14" width="12.57421875" style="0" customWidth="1"/>
  </cols>
  <sheetData>
    <row r="2" spans="1:14" ht="23.25">
      <c r="A2" s="98" t="s">
        <v>139</v>
      </c>
      <c r="B2" s="98"/>
      <c r="C2" s="98"/>
      <c r="D2" s="98"/>
      <c r="E2" s="98"/>
      <c r="F2" s="98"/>
      <c r="G2" s="98"/>
      <c r="H2" s="98"/>
      <c r="I2" s="98"/>
      <c r="J2" s="98"/>
      <c r="K2" s="98"/>
      <c r="L2" s="98"/>
      <c r="M2" s="58"/>
      <c r="N2" s="58"/>
    </row>
    <row r="3" spans="1:14" ht="23.25">
      <c r="A3" s="59" t="s">
        <v>52</v>
      </c>
      <c r="B3" s="59"/>
      <c r="C3" s="59"/>
      <c r="D3" s="59"/>
      <c r="E3" s="59"/>
      <c r="F3" s="59"/>
      <c r="G3" s="59"/>
      <c r="H3" s="58"/>
      <c r="I3" s="58"/>
      <c r="J3" s="58"/>
      <c r="K3" s="58"/>
      <c r="L3" s="58"/>
      <c r="M3" s="58"/>
      <c r="N3" s="58"/>
    </row>
    <row r="4" spans="1:14" ht="23.25">
      <c r="A4" s="59"/>
      <c r="B4" s="59"/>
      <c r="C4" s="59"/>
      <c r="D4" s="59"/>
      <c r="E4" s="59"/>
      <c r="F4" s="59"/>
      <c r="G4" s="59"/>
      <c r="H4" s="97" t="s">
        <v>130</v>
      </c>
      <c r="I4" s="97"/>
      <c r="J4" s="97"/>
      <c r="K4" s="97"/>
      <c r="L4" s="97"/>
      <c r="M4" s="97"/>
      <c r="N4" s="97"/>
    </row>
    <row r="5" spans="1:14" ht="23.25">
      <c r="A5" s="59" t="s">
        <v>131</v>
      </c>
      <c r="B5" s="59"/>
      <c r="C5" s="59"/>
      <c r="D5" s="59"/>
      <c r="E5" s="59"/>
      <c r="F5" s="58"/>
      <c r="G5" s="58"/>
      <c r="H5" s="97"/>
      <c r="I5" s="97"/>
      <c r="J5" s="97"/>
      <c r="K5" s="97"/>
      <c r="L5" s="97"/>
      <c r="M5" s="97"/>
      <c r="N5" s="97"/>
    </row>
    <row r="6" spans="1:14" s="3" customFormat="1" ht="48.75" customHeight="1">
      <c r="A6" s="60"/>
      <c r="B6" s="154" t="s">
        <v>53</v>
      </c>
      <c r="C6" s="154"/>
      <c r="D6" s="154"/>
      <c r="E6" s="154"/>
      <c r="F6" s="155" t="s">
        <v>54</v>
      </c>
      <c r="G6" s="155"/>
      <c r="H6" s="60"/>
      <c r="I6" s="60"/>
      <c r="J6" s="154" t="s">
        <v>55</v>
      </c>
      <c r="K6" s="154"/>
      <c r="L6" s="154" t="s">
        <v>56</v>
      </c>
      <c r="M6" s="154"/>
      <c r="N6" s="154"/>
    </row>
    <row r="7" spans="1:14" s="3" customFormat="1" ht="69.75">
      <c r="A7" s="61" t="s">
        <v>57</v>
      </c>
      <c r="B7" s="61" t="s">
        <v>58</v>
      </c>
      <c r="C7" s="61" t="s">
        <v>59</v>
      </c>
      <c r="D7" s="61" t="s">
        <v>60</v>
      </c>
      <c r="E7" s="61" t="s">
        <v>61</v>
      </c>
      <c r="F7" s="62" t="s">
        <v>62</v>
      </c>
      <c r="G7" s="62" t="s">
        <v>63</v>
      </c>
      <c r="H7" s="61" t="s">
        <v>64</v>
      </c>
      <c r="I7" s="63" t="s">
        <v>65</v>
      </c>
      <c r="J7" s="62" t="s">
        <v>62</v>
      </c>
      <c r="K7" s="62" t="s">
        <v>63</v>
      </c>
      <c r="L7" s="62" t="s">
        <v>59</v>
      </c>
      <c r="M7" s="62" t="s">
        <v>60</v>
      </c>
      <c r="N7" s="62" t="s">
        <v>61</v>
      </c>
    </row>
    <row r="8" spans="1:14" s="17" customFormat="1" ht="117">
      <c r="A8" s="64" t="s">
        <v>66</v>
      </c>
      <c r="B8" s="65">
        <v>2403726</v>
      </c>
      <c r="C8" s="65">
        <v>3605588</v>
      </c>
      <c r="D8" s="65">
        <v>3605588</v>
      </c>
      <c r="E8" s="65">
        <v>2403726</v>
      </c>
      <c r="F8" s="66"/>
      <c r="G8" s="66" t="s">
        <v>134</v>
      </c>
      <c r="H8" s="64"/>
      <c r="I8" s="64" t="s">
        <v>135</v>
      </c>
      <c r="J8" s="66" t="s">
        <v>134</v>
      </c>
      <c r="K8" s="66"/>
      <c r="L8" s="66"/>
      <c r="M8" s="66" t="s">
        <v>134</v>
      </c>
      <c r="N8" s="66"/>
    </row>
    <row r="9" spans="1:14" s="17" customFormat="1" ht="140.25">
      <c r="A9" s="64" t="s">
        <v>44</v>
      </c>
      <c r="B9" s="66">
        <v>1</v>
      </c>
      <c r="C9" s="66">
        <v>1</v>
      </c>
      <c r="D9" s="66">
        <v>1</v>
      </c>
      <c r="E9" s="66">
        <v>1</v>
      </c>
      <c r="F9" s="66" t="s">
        <v>134</v>
      </c>
      <c r="G9" s="66"/>
      <c r="H9" s="64" t="s">
        <v>136</v>
      </c>
      <c r="I9" s="64"/>
      <c r="J9" s="66"/>
      <c r="K9" s="66"/>
      <c r="L9" s="66"/>
      <c r="M9" s="66"/>
      <c r="N9" s="66"/>
    </row>
    <row r="10" spans="1:14" s="17" customFormat="1" ht="93">
      <c r="A10" s="64" t="s">
        <v>33</v>
      </c>
      <c r="B10" s="66">
        <v>1</v>
      </c>
      <c r="C10" s="66">
        <v>0</v>
      </c>
      <c r="D10" s="66">
        <v>0</v>
      </c>
      <c r="E10" s="66">
        <v>0</v>
      </c>
      <c r="F10" s="66" t="s">
        <v>138</v>
      </c>
      <c r="G10" s="66"/>
      <c r="H10" s="64" t="s">
        <v>137</v>
      </c>
      <c r="I10" s="64"/>
      <c r="J10" s="66"/>
      <c r="K10" s="66"/>
      <c r="L10" s="66"/>
      <c r="M10" s="66"/>
      <c r="N10" s="66"/>
    </row>
    <row r="11" spans="1:14" s="17" customFormat="1" ht="69.75">
      <c r="A11" s="64" t="s">
        <v>34</v>
      </c>
      <c r="B11" s="66">
        <v>1</v>
      </c>
      <c r="C11" s="66">
        <v>0</v>
      </c>
      <c r="D11" s="66">
        <v>0</v>
      </c>
      <c r="E11" s="66">
        <v>0</v>
      </c>
      <c r="F11" s="66" t="s">
        <v>138</v>
      </c>
      <c r="G11" s="66"/>
      <c r="H11" s="64" t="s">
        <v>137</v>
      </c>
      <c r="I11" s="67"/>
      <c r="J11" s="66"/>
      <c r="K11" s="66"/>
      <c r="L11" s="66"/>
      <c r="M11" s="66"/>
      <c r="N11" s="66"/>
    </row>
    <row r="12" spans="1:14" s="6" customFormat="1" ht="46.5">
      <c r="A12" s="64" t="s">
        <v>30</v>
      </c>
      <c r="B12" s="66">
        <v>0</v>
      </c>
      <c r="C12" s="66">
        <v>0</v>
      </c>
      <c r="D12" s="66">
        <v>0</v>
      </c>
      <c r="E12" s="66">
        <v>1</v>
      </c>
      <c r="F12" s="68"/>
      <c r="G12" s="68"/>
      <c r="H12" s="68" t="s">
        <v>138</v>
      </c>
      <c r="I12" s="68"/>
      <c r="J12" s="68"/>
      <c r="K12" s="68"/>
      <c r="L12" s="68"/>
      <c r="M12" s="68"/>
      <c r="N12" s="68"/>
    </row>
    <row r="13" spans="1:16" s="17" customFormat="1" ht="91.5" customHeight="1">
      <c r="A13" s="64" t="s">
        <v>67</v>
      </c>
      <c r="B13" s="66">
        <v>0</v>
      </c>
      <c r="C13" s="66">
        <v>4</v>
      </c>
      <c r="D13" s="66">
        <v>6</v>
      </c>
      <c r="E13" s="66">
        <v>6</v>
      </c>
      <c r="F13" s="66" t="s">
        <v>134</v>
      </c>
      <c r="G13" s="66"/>
      <c r="H13" s="64" t="s">
        <v>137</v>
      </c>
      <c r="I13" s="67"/>
      <c r="J13" s="66"/>
      <c r="K13" s="66"/>
      <c r="L13" s="66"/>
      <c r="M13" s="66"/>
      <c r="N13" s="66"/>
      <c r="O13" s="18"/>
      <c r="P13" s="19"/>
    </row>
    <row r="14" spans="1:16" s="17" customFormat="1" ht="163.5">
      <c r="A14" s="64" t="s">
        <v>35</v>
      </c>
      <c r="B14" s="66">
        <v>0</v>
      </c>
      <c r="C14" s="66">
        <v>4</v>
      </c>
      <c r="D14" s="66">
        <v>6</v>
      </c>
      <c r="E14" s="66">
        <v>6</v>
      </c>
      <c r="F14" s="66" t="s">
        <v>134</v>
      </c>
      <c r="G14" s="66"/>
      <c r="H14" s="64" t="s">
        <v>137</v>
      </c>
      <c r="I14" s="67"/>
      <c r="J14" s="66"/>
      <c r="K14" s="66"/>
      <c r="L14" s="66"/>
      <c r="M14" s="66"/>
      <c r="N14" s="66"/>
      <c r="O14" s="18"/>
      <c r="P14" s="19"/>
    </row>
    <row r="15" spans="1:14" s="17" customFormat="1" ht="140.25">
      <c r="A15" s="64" t="s">
        <v>36</v>
      </c>
      <c r="B15" s="66">
        <v>0</v>
      </c>
      <c r="C15" s="66">
        <v>4</v>
      </c>
      <c r="D15" s="66">
        <v>6</v>
      </c>
      <c r="E15" s="66">
        <v>6</v>
      </c>
      <c r="F15" s="66" t="s">
        <v>134</v>
      </c>
      <c r="G15" s="66"/>
      <c r="H15" s="64" t="s">
        <v>137</v>
      </c>
      <c r="I15" s="64"/>
      <c r="J15" s="66"/>
      <c r="K15" s="66"/>
      <c r="L15" s="66"/>
      <c r="M15" s="66"/>
      <c r="N15" s="66"/>
    </row>
    <row r="16" spans="1:14" ht="93">
      <c r="A16" s="69" t="s">
        <v>31</v>
      </c>
      <c r="B16" s="66">
        <v>3</v>
      </c>
      <c r="C16" s="66">
        <v>3</v>
      </c>
      <c r="D16" s="66">
        <v>3</v>
      </c>
      <c r="E16" s="66">
        <v>3</v>
      </c>
      <c r="F16" s="94" t="s">
        <v>134</v>
      </c>
      <c r="G16" s="70"/>
      <c r="H16" s="66" t="s">
        <v>137</v>
      </c>
      <c r="I16" s="70"/>
      <c r="J16" s="70"/>
      <c r="K16" s="70"/>
      <c r="L16" s="70"/>
      <c r="M16" s="70"/>
      <c r="N16" s="70"/>
    </row>
    <row r="17" spans="1:14" s="17" customFormat="1" ht="93">
      <c r="A17" s="64" t="s">
        <v>37</v>
      </c>
      <c r="B17" s="66">
        <v>1</v>
      </c>
      <c r="C17" s="66">
        <v>1</v>
      </c>
      <c r="D17" s="66">
        <v>1</v>
      </c>
      <c r="E17" s="66">
        <v>1</v>
      </c>
      <c r="F17" s="66" t="s">
        <v>134</v>
      </c>
      <c r="G17" s="66"/>
      <c r="H17" s="66" t="s">
        <v>137</v>
      </c>
      <c r="I17" s="64"/>
      <c r="J17" s="66"/>
      <c r="K17" s="66"/>
      <c r="L17" s="66"/>
      <c r="M17" s="66"/>
      <c r="N17" s="66"/>
    </row>
    <row r="18" spans="1:14" s="17" customFormat="1" ht="69.75">
      <c r="A18" s="64" t="s">
        <v>38</v>
      </c>
      <c r="B18" s="66">
        <v>0</v>
      </c>
      <c r="C18" s="66">
        <v>4</v>
      </c>
      <c r="D18" s="66">
        <v>6</v>
      </c>
      <c r="E18" s="66">
        <v>6</v>
      </c>
      <c r="F18" s="66" t="s">
        <v>134</v>
      </c>
      <c r="G18" s="66"/>
      <c r="H18" s="66" t="s">
        <v>137</v>
      </c>
      <c r="I18" s="64"/>
      <c r="J18" s="66"/>
      <c r="K18" s="66"/>
      <c r="L18" s="66"/>
      <c r="M18" s="66"/>
      <c r="N18" s="66"/>
    </row>
    <row r="19" spans="1:14" s="17" customFormat="1" ht="93">
      <c r="A19" s="64" t="s">
        <v>45</v>
      </c>
      <c r="B19" s="66">
        <v>1</v>
      </c>
      <c r="C19" s="66">
        <v>1</v>
      </c>
      <c r="D19" s="66">
        <v>1</v>
      </c>
      <c r="E19" s="66">
        <v>0</v>
      </c>
      <c r="F19" s="66" t="s">
        <v>134</v>
      </c>
      <c r="G19" s="66"/>
      <c r="H19" s="66" t="s">
        <v>137</v>
      </c>
      <c r="I19" s="64"/>
      <c r="J19" s="66"/>
      <c r="K19" s="66"/>
      <c r="L19" s="66"/>
      <c r="M19" s="66"/>
      <c r="N19" s="66"/>
    </row>
    <row r="20" spans="1:14" s="6" customFormat="1" ht="117">
      <c r="A20" s="64" t="s">
        <v>39</v>
      </c>
      <c r="B20" s="66">
        <v>1</v>
      </c>
      <c r="C20" s="66">
        <v>1</v>
      </c>
      <c r="D20" s="66">
        <v>1</v>
      </c>
      <c r="E20" s="66">
        <v>0</v>
      </c>
      <c r="F20" s="66" t="s">
        <v>134</v>
      </c>
      <c r="G20" s="68"/>
      <c r="H20" s="66" t="s">
        <v>137</v>
      </c>
      <c r="I20" s="68"/>
      <c r="J20" s="68"/>
      <c r="K20" s="68"/>
      <c r="L20" s="68"/>
      <c r="M20" s="68"/>
      <c r="N20" s="68"/>
    </row>
    <row r="21" spans="1:14" s="6" customFormat="1" ht="93">
      <c r="A21" s="64" t="s">
        <v>68</v>
      </c>
      <c r="B21" s="66">
        <v>1</v>
      </c>
      <c r="C21" s="66">
        <v>0</v>
      </c>
      <c r="D21" s="66">
        <v>0</v>
      </c>
      <c r="E21" s="66">
        <v>0</v>
      </c>
      <c r="F21" s="66" t="s">
        <v>138</v>
      </c>
      <c r="G21" s="68"/>
      <c r="H21" s="66" t="s">
        <v>138</v>
      </c>
      <c r="I21" s="68"/>
      <c r="J21" s="68"/>
      <c r="K21" s="68"/>
      <c r="L21" s="68"/>
      <c r="M21" s="68"/>
      <c r="N21" s="68"/>
    </row>
    <row r="22" spans="1:14" s="6" customFormat="1" ht="93">
      <c r="A22" s="64" t="s">
        <v>46</v>
      </c>
      <c r="B22" s="66">
        <v>1</v>
      </c>
      <c r="C22" s="66">
        <v>1</v>
      </c>
      <c r="D22" s="66">
        <v>1</v>
      </c>
      <c r="E22" s="66">
        <v>1</v>
      </c>
      <c r="F22" s="66" t="s">
        <v>134</v>
      </c>
      <c r="G22" s="68"/>
      <c r="H22" s="66" t="s">
        <v>137</v>
      </c>
      <c r="I22" s="68"/>
      <c r="J22" s="68"/>
      <c r="K22" s="68"/>
      <c r="L22" s="68"/>
      <c r="M22" s="68"/>
      <c r="N22" s="68"/>
    </row>
    <row r="23" spans="1:14" s="6" customFormat="1" ht="163.5">
      <c r="A23" s="64" t="s">
        <v>41</v>
      </c>
      <c r="B23" s="66">
        <v>0</v>
      </c>
      <c r="C23" s="66">
        <v>0</v>
      </c>
      <c r="D23" s="66">
        <v>0</v>
      </c>
      <c r="E23" s="66">
        <v>1</v>
      </c>
      <c r="F23" s="66" t="s">
        <v>138</v>
      </c>
      <c r="G23" s="66"/>
      <c r="H23" s="66" t="s">
        <v>138</v>
      </c>
      <c r="I23" s="68"/>
      <c r="J23" s="68"/>
      <c r="K23" s="68"/>
      <c r="L23" s="68"/>
      <c r="M23" s="68"/>
      <c r="N23" s="68"/>
    </row>
    <row r="24" spans="1:14" ht="23.25">
      <c r="A24" s="58"/>
      <c r="B24" s="58"/>
      <c r="C24" s="58"/>
      <c r="D24" s="58"/>
      <c r="E24" s="58"/>
      <c r="F24" s="58"/>
      <c r="G24" s="58"/>
      <c r="H24" s="58"/>
      <c r="I24" s="58"/>
      <c r="J24" s="58"/>
      <c r="K24" s="58"/>
      <c r="L24" s="58"/>
      <c r="M24" s="58"/>
      <c r="N24" s="58"/>
    </row>
    <row r="25" spans="1:14" ht="58.5" customHeight="1">
      <c r="A25" s="58"/>
      <c r="B25" s="58"/>
      <c r="C25" s="58"/>
      <c r="D25" s="58"/>
      <c r="E25" s="58"/>
      <c r="F25" s="58"/>
      <c r="G25" s="58"/>
      <c r="H25" s="58"/>
      <c r="I25" s="58"/>
      <c r="J25" s="58"/>
      <c r="K25" s="58"/>
      <c r="L25" s="58"/>
      <c r="M25" s="58"/>
      <c r="N25" s="58"/>
    </row>
  </sheetData>
  <sheetProtection/>
  <mergeCells count="6">
    <mergeCell ref="A2:L2"/>
    <mergeCell ref="H4:N5"/>
    <mergeCell ref="B6:E6"/>
    <mergeCell ref="F6:G6"/>
    <mergeCell ref="J6:K6"/>
    <mergeCell ref="L6:N6"/>
  </mergeCells>
  <printOptions/>
  <pageMargins left="0.7" right="0.7" top="0.75" bottom="0.75" header="0.3" footer="0.3"/>
  <pageSetup horizontalDpi="600" verticalDpi="600" orientation="landscape" scale="38" r:id="rId1"/>
</worksheet>
</file>

<file path=xl/worksheets/sheet3.xml><?xml version="1.0" encoding="utf-8"?>
<worksheet xmlns="http://schemas.openxmlformats.org/spreadsheetml/2006/main" xmlns:r="http://schemas.openxmlformats.org/officeDocument/2006/relationships">
  <dimension ref="A2:T35"/>
  <sheetViews>
    <sheetView zoomScale="50" zoomScaleNormal="50" zoomScalePageLayoutView="0" workbookViewId="0" topLeftCell="E31">
      <selection activeCell="E36" sqref="A36:IV58"/>
    </sheetView>
  </sheetViews>
  <sheetFormatPr defaultColWidth="11.421875" defaultRowHeight="15"/>
  <cols>
    <col min="1" max="1" width="5.57421875" style="0" customWidth="1"/>
    <col min="2" max="2" width="22.57421875" style="0" customWidth="1"/>
    <col min="3" max="3" width="20.421875" style="0" customWidth="1"/>
    <col min="4" max="4" width="27.57421875" style="0" customWidth="1"/>
    <col min="5" max="5" width="56.00390625" style="0" customWidth="1"/>
    <col min="6" max="6" width="28.140625" style="0" bestFit="1" customWidth="1"/>
    <col min="7" max="8" width="20.28125" style="15" customWidth="1"/>
    <col min="9" max="19" width="20.28125" style="0" customWidth="1"/>
    <col min="20" max="20" width="94.00390625" style="0" hidden="1" customWidth="1"/>
  </cols>
  <sheetData>
    <row r="2" spans="1:20" ht="19.5" customHeight="1">
      <c r="A2" s="165" t="s">
        <v>69</v>
      </c>
      <c r="B2" s="165"/>
      <c r="C2" s="165"/>
      <c r="D2" s="165"/>
      <c r="E2" s="165"/>
      <c r="F2" s="165"/>
      <c r="G2" s="165"/>
      <c r="H2" s="165"/>
      <c r="I2" s="165"/>
      <c r="J2" s="165"/>
      <c r="K2" s="165"/>
      <c r="L2" s="165"/>
      <c r="M2" s="165"/>
      <c r="N2" s="165"/>
      <c r="O2" s="165"/>
      <c r="P2" s="165"/>
      <c r="Q2" s="165"/>
      <c r="R2" s="165"/>
      <c r="S2" s="165"/>
      <c r="T2" s="165"/>
    </row>
    <row r="3" spans="1:20" ht="15" customHeight="1">
      <c r="A3" s="71"/>
      <c r="B3" s="71"/>
      <c r="C3" s="71"/>
      <c r="D3" s="71"/>
      <c r="E3" s="71"/>
      <c r="F3" s="71"/>
      <c r="G3" s="71"/>
      <c r="H3" s="71"/>
      <c r="I3" s="71"/>
      <c r="J3" s="71"/>
      <c r="K3" s="71"/>
      <c r="L3" s="71"/>
      <c r="M3" s="71"/>
      <c r="N3" s="71"/>
      <c r="O3" s="71"/>
      <c r="P3" s="71"/>
      <c r="Q3" s="71"/>
      <c r="R3" s="71"/>
      <c r="S3" s="71"/>
      <c r="T3" s="71"/>
    </row>
    <row r="4" spans="1:20" ht="22.5" customHeight="1">
      <c r="A4" s="98" t="s">
        <v>70</v>
      </c>
      <c r="B4" s="98"/>
      <c r="C4" s="98"/>
      <c r="D4" s="98"/>
      <c r="E4" s="98"/>
      <c r="F4" s="98"/>
      <c r="G4" s="98"/>
      <c r="H4" s="98"/>
      <c r="I4" s="98"/>
      <c r="J4" s="98"/>
      <c r="K4" s="98"/>
      <c r="L4" s="98"/>
      <c r="M4" s="98"/>
      <c r="N4" s="98"/>
      <c r="O4" s="98"/>
      <c r="P4" s="98"/>
      <c r="Q4" s="98"/>
      <c r="R4" s="98"/>
      <c r="S4" s="98"/>
      <c r="T4" s="98"/>
    </row>
    <row r="5" spans="1:20" ht="15" customHeight="1">
      <c r="A5" s="58"/>
      <c r="B5" s="58"/>
      <c r="C5" s="58"/>
      <c r="D5" s="58"/>
      <c r="E5" s="58"/>
      <c r="F5" s="58"/>
      <c r="G5" s="72"/>
      <c r="H5" s="72"/>
      <c r="I5" s="58"/>
      <c r="J5" s="58"/>
      <c r="K5" s="58"/>
      <c r="L5" s="58"/>
      <c r="M5" s="58"/>
      <c r="N5" s="58"/>
      <c r="O5" s="58"/>
      <c r="P5" s="58"/>
      <c r="Q5" s="58"/>
      <c r="R5" s="58"/>
      <c r="S5" s="58"/>
      <c r="T5" s="58"/>
    </row>
    <row r="6" spans="1:20" ht="15" customHeight="1">
      <c r="A6" s="73"/>
      <c r="B6" s="73"/>
      <c r="C6" s="73"/>
      <c r="D6" s="73"/>
      <c r="E6" s="73"/>
      <c r="F6" s="73"/>
      <c r="G6" s="73"/>
      <c r="H6" s="73"/>
      <c r="I6" s="73"/>
      <c r="J6" s="73"/>
      <c r="K6" s="73"/>
      <c r="L6" s="73"/>
      <c r="M6" s="73"/>
      <c r="N6" s="73"/>
      <c r="O6" s="73"/>
      <c r="P6" s="73"/>
      <c r="Q6" s="73"/>
      <c r="R6" s="73"/>
      <c r="S6" s="73"/>
      <c r="T6" s="73"/>
    </row>
    <row r="7" spans="1:20" ht="22.5" customHeight="1">
      <c r="A7" s="161" t="s">
        <v>71</v>
      </c>
      <c r="B7" s="161"/>
      <c r="C7" s="161"/>
      <c r="D7" s="161"/>
      <c r="E7" s="166" t="s">
        <v>72</v>
      </c>
      <c r="F7" s="166"/>
      <c r="G7" s="166"/>
      <c r="H7" s="166"/>
      <c r="I7" s="166"/>
      <c r="J7" s="166"/>
      <c r="K7" s="166"/>
      <c r="L7" s="166"/>
      <c r="M7" s="166"/>
      <c r="N7" s="166"/>
      <c r="O7" s="166"/>
      <c r="P7" s="166"/>
      <c r="Q7" s="166"/>
      <c r="R7" s="166"/>
      <c r="S7" s="166"/>
      <c r="T7" s="166"/>
    </row>
    <row r="8" spans="1:20" ht="25.5" customHeight="1">
      <c r="A8" s="161" t="s">
        <v>73</v>
      </c>
      <c r="B8" s="161"/>
      <c r="C8" s="161"/>
      <c r="D8" s="161"/>
      <c r="E8" s="156" t="s">
        <v>74</v>
      </c>
      <c r="F8" s="156"/>
      <c r="G8" s="156"/>
      <c r="H8" s="156"/>
      <c r="I8" s="156"/>
      <c r="J8" s="156"/>
      <c r="K8" s="156"/>
      <c r="L8" s="156"/>
      <c r="M8" s="156"/>
      <c r="N8" s="156"/>
      <c r="O8" s="156"/>
      <c r="P8" s="156"/>
      <c r="Q8" s="156"/>
      <c r="R8" s="156"/>
      <c r="S8" s="156"/>
      <c r="T8" s="156"/>
    </row>
    <row r="9" spans="1:20" ht="96" customHeight="1">
      <c r="A9" s="161" t="s">
        <v>75</v>
      </c>
      <c r="B9" s="161"/>
      <c r="C9" s="161"/>
      <c r="D9" s="161"/>
      <c r="E9" s="162" t="s">
        <v>132</v>
      </c>
      <c r="F9" s="162"/>
      <c r="G9" s="162"/>
      <c r="H9" s="162"/>
      <c r="I9" s="162"/>
      <c r="J9" s="162"/>
      <c r="K9" s="162"/>
      <c r="L9" s="162"/>
      <c r="M9" s="162"/>
      <c r="N9" s="162"/>
      <c r="O9" s="162"/>
      <c r="P9" s="162"/>
      <c r="Q9" s="162"/>
      <c r="R9" s="162"/>
      <c r="S9" s="162"/>
      <c r="T9" s="162"/>
    </row>
    <row r="10" spans="1:20" ht="21.75" customHeight="1">
      <c r="A10" s="74"/>
      <c r="B10" s="74"/>
      <c r="C10" s="74"/>
      <c r="D10" s="74"/>
      <c r="E10" s="75"/>
      <c r="F10" s="75"/>
      <c r="G10" s="76"/>
      <c r="H10" s="76"/>
      <c r="I10" s="75"/>
      <c r="J10" s="75"/>
      <c r="K10" s="75"/>
      <c r="L10" s="75"/>
      <c r="M10" s="75"/>
      <c r="N10" s="75"/>
      <c r="O10" s="75"/>
      <c r="P10" s="163" t="s">
        <v>76</v>
      </c>
      <c r="Q10" s="163"/>
      <c r="R10" s="164">
        <v>2016</v>
      </c>
      <c r="S10" s="164"/>
      <c r="T10" s="164"/>
    </row>
    <row r="11" spans="1:20" ht="24" thickBot="1">
      <c r="A11" s="74"/>
      <c r="B11" s="74"/>
      <c r="C11" s="74"/>
      <c r="D11" s="74"/>
      <c r="E11" s="74"/>
      <c r="F11" s="74"/>
      <c r="G11" s="77"/>
      <c r="H11" s="72"/>
      <c r="I11" s="74"/>
      <c r="J11" s="74"/>
      <c r="K11" s="74"/>
      <c r="L11" s="74"/>
      <c r="M11" s="74"/>
      <c r="N11" s="74"/>
      <c r="O11" s="74"/>
      <c r="P11" s="58"/>
      <c r="Q11" s="58"/>
      <c r="R11" s="58"/>
      <c r="S11" s="58"/>
      <c r="T11" s="58"/>
    </row>
    <row r="12" spans="1:20" ht="23.25">
      <c r="A12" s="174" t="s">
        <v>77</v>
      </c>
      <c r="B12" s="157" t="s">
        <v>78</v>
      </c>
      <c r="C12" s="157" t="s">
        <v>79</v>
      </c>
      <c r="D12" s="157" t="s">
        <v>80</v>
      </c>
      <c r="E12" s="159" t="s">
        <v>81</v>
      </c>
      <c r="F12" s="157" t="s">
        <v>82</v>
      </c>
      <c r="G12" s="159" t="s">
        <v>83</v>
      </c>
      <c r="H12" s="159" t="s">
        <v>84</v>
      </c>
      <c r="I12" s="159" t="s">
        <v>85</v>
      </c>
      <c r="J12" s="168" t="s">
        <v>86</v>
      </c>
      <c r="K12" s="168"/>
      <c r="L12" s="168" t="s">
        <v>87</v>
      </c>
      <c r="M12" s="168"/>
      <c r="N12" s="168" t="s">
        <v>88</v>
      </c>
      <c r="O12" s="168"/>
      <c r="P12" s="168" t="s">
        <v>89</v>
      </c>
      <c r="Q12" s="168"/>
      <c r="R12" s="168" t="s">
        <v>90</v>
      </c>
      <c r="S12" s="168"/>
      <c r="T12" s="169" t="s">
        <v>91</v>
      </c>
    </row>
    <row r="13" spans="1:20" s="16" customFormat="1" ht="30" customHeight="1">
      <c r="A13" s="175"/>
      <c r="B13" s="158"/>
      <c r="C13" s="158"/>
      <c r="D13" s="158"/>
      <c r="E13" s="160"/>
      <c r="F13" s="158"/>
      <c r="G13" s="167"/>
      <c r="H13" s="167"/>
      <c r="I13" s="160"/>
      <c r="J13" s="159" t="s">
        <v>0</v>
      </c>
      <c r="K13" s="159" t="s">
        <v>92</v>
      </c>
      <c r="L13" s="159" t="s">
        <v>0</v>
      </c>
      <c r="M13" s="159" t="s">
        <v>92</v>
      </c>
      <c r="N13" s="159" t="s">
        <v>0</v>
      </c>
      <c r="O13" s="159" t="s">
        <v>92</v>
      </c>
      <c r="P13" s="159" t="s">
        <v>0</v>
      </c>
      <c r="Q13" s="159" t="s">
        <v>92</v>
      </c>
      <c r="R13" s="159" t="s">
        <v>0</v>
      </c>
      <c r="S13" s="159" t="s">
        <v>92</v>
      </c>
      <c r="T13" s="170"/>
    </row>
    <row r="14" spans="1:20" s="16" customFormat="1" ht="42" customHeight="1" thickBot="1">
      <c r="A14" s="175"/>
      <c r="B14" s="158"/>
      <c r="C14" s="158"/>
      <c r="D14" s="158"/>
      <c r="E14" s="160"/>
      <c r="F14" s="158"/>
      <c r="G14" s="167"/>
      <c r="H14" s="78">
        <v>2013</v>
      </c>
      <c r="I14" s="160"/>
      <c r="J14" s="159"/>
      <c r="K14" s="159"/>
      <c r="L14" s="159"/>
      <c r="M14" s="159"/>
      <c r="N14" s="159"/>
      <c r="O14" s="159"/>
      <c r="P14" s="159"/>
      <c r="Q14" s="159"/>
      <c r="R14" s="159"/>
      <c r="S14" s="159"/>
      <c r="T14" s="170"/>
    </row>
    <row r="15" spans="1:20" ht="132" customHeight="1">
      <c r="A15" s="171">
        <v>1</v>
      </c>
      <c r="B15" s="172" t="s">
        <v>93</v>
      </c>
      <c r="C15" s="172" t="s">
        <v>94</v>
      </c>
      <c r="D15" s="172" t="s">
        <v>95</v>
      </c>
      <c r="E15" s="79" t="s">
        <v>96</v>
      </c>
      <c r="F15" s="173" t="s">
        <v>49</v>
      </c>
      <c r="G15" s="86">
        <v>70710492</v>
      </c>
      <c r="H15" s="80">
        <v>11093370</v>
      </c>
      <c r="I15" s="86">
        <v>12018628</v>
      </c>
      <c r="J15" s="86">
        <v>2403726</v>
      </c>
      <c r="K15" s="86">
        <v>2794232</v>
      </c>
      <c r="L15" s="86">
        <v>3605588</v>
      </c>
      <c r="M15" s="86">
        <v>2972597</v>
      </c>
      <c r="N15" s="86">
        <v>3605588</v>
      </c>
      <c r="O15" s="86"/>
      <c r="P15" s="86">
        <v>2403726</v>
      </c>
      <c r="Q15" s="86"/>
      <c r="R15" s="86">
        <f>I15</f>
        <v>12018628</v>
      </c>
      <c r="S15" s="92">
        <f>SUM(K15+M15+O15+Q15)</f>
        <v>5766829</v>
      </c>
      <c r="T15" s="177" t="s">
        <v>97</v>
      </c>
    </row>
    <row r="16" spans="1:20" ht="129" customHeight="1">
      <c r="A16" s="171"/>
      <c r="B16" s="172"/>
      <c r="C16" s="172"/>
      <c r="D16" s="172"/>
      <c r="E16" s="79" t="s">
        <v>133</v>
      </c>
      <c r="F16" s="173"/>
      <c r="G16" s="86">
        <f>(G15*100)/33</f>
        <v>214274218.1818182</v>
      </c>
      <c r="H16" s="80">
        <v>33615831</v>
      </c>
      <c r="I16" s="86">
        <v>36420086</v>
      </c>
      <c r="J16" s="86">
        <v>36420086</v>
      </c>
      <c r="K16" s="86">
        <v>36420086</v>
      </c>
      <c r="L16" s="86">
        <v>36420086</v>
      </c>
      <c r="M16" s="91">
        <v>36420086</v>
      </c>
      <c r="N16" s="86">
        <v>36420086</v>
      </c>
      <c r="O16" s="86"/>
      <c r="P16" s="86">
        <v>36420086</v>
      </c>
      <c r="Q16" s="86"/>
      <c r="R16" s="86">
        <v>36420086</v>
      </c>
      <c r="S16" s="92">
        <v>36420087</v>
      </c>
      <c r="T16" s="178"/>
    </row>
    <row r="17" spans="1:20" ht="38.25" customHeight="1" thickBot="1">
      <c r="A17" s="171"/>
      <c r="B17" s="172"/>
      <c r="C17" s="172"/>
      <c r="D17" s="172"/>
      <c r="E17" s="79" t="s">
        <v>98</v>
      </c>
      <c r="F17" s="173"/>
      <c r="G17" s="81">
        <f>G15/G16*100</f>
        <v>33</v>
      </c>
      <c r="H17" s="81">
        <v>33</v>
      </c>
      <c r="I17" s="81">
        <f>I15/I16*100</f>
        <v>32.999998956619706</v>
      </c>
      <c r="J17" s="81">
        <f>J15/J16*100</f>
        <v>6.600000889618987</v>
      </c>
      <c r="K17" s="81">
        <f>K15/K16*100</f>
        <v>7.672227901933015</v>
      </c>
      <c r="L17" s="81">
        <f aca="true" t="shared" si="0" ref="L17:R17">L15/L16*100</f>
        <v>9.899998588690867</v>
      </c>
      <c r="M17" s="81">
        <f>M15/M16*100</f>
        <v>8.161971391281174</v>
      </c>
      <c r="N17" s="81">
        <f t="shared" si="0"/>
        <v>9.899998588690867</v>
      </c>
      <c r="O17" s="81"/>
      <c r="P17" s="81">
        <f t="shared" si="0"/>
        <v>6.600000889618987</v>
      </c>
      <c r="Q17" s="86"/>
      <c r="R17" s="81">
        <f t="shared" si="0"/>
        <v>32.999998956619706</v>
      </c>
      <c r="S17" s="93">
        <f>S15/S16*100</f>
        <v>15.834198858448637</v>
      </c>
      <c r="T17" s="179"/>
    </row>
    <row r="18" spans="1:20" ht="171" customHeight="1">
      <c r="A18" s="181"/>
      <c r="B18" s="172" t="s">
        <v>99</v>
      </c>
      <c r="C18" s="172" t="s">
        <v>100</v>
      </c>
      <c r="D18" s="172" t="s">
        <v>101</v>
      </c>
      <c r="E18" s="79" t="s">
        <v>102</v>
      </c>
      <c r="F18" s="173" t="s">
        <v>49</v>
      </c>
      <c r="G18" s="81">
        <v>429175</v>
      </c>
      <c r="H18" s="180" t="s">
        <v>103</v>
      </c>
      <c r="I18" s="86">
        <f>I19*0.099</f>
        <v>104902.182</v>
      </c>
      <c r="J18" s="86">
        <f>J20*$I$18/$I$20</f>
        <v>25430.832</v>
      </c>
      <c r="K18" s="86">
        <v>79440</v>
      </c>
      <c r="L18" s="86">
        <f>L20*$I$18/$I$20</f>
        <v>26490.45</v>
      </c>
      <c r="M18" s="86">
        <v>61826</v>
      </c>
      <c r="N18" s="86">
        <f>N20*$I$18/$I$20</f>
        <v>26490.45</v>
      </c>
      <c r="O18" s="86"/>
      <c r="P18" s="86">
        <f>P20*$I$18/$I$20</f>
        <v>26490.45</v>
      </c>
      <c r="Q18" s="81"/>
      <c r="R18" s="81">
        <v>104902</v>
      </c>
      <c r="S18" s="86"/>
      <c r="T18" s="82" t="s">
        <v>104</v>
      </c>
    </row>
    <row r="19" spans="1:20" ht="141" customHeight="1">
      <c r="A19" s="181"/>
      <c r="B19" s="172"/>
      <c r="C19" s="172"/>
      <c r="D19" s="172"/>
      <c r="E19" s="79" t="s">
        <v>105</v>
      </c>
      <c r="F19" s="173"/>
      <c r="G19" s="81">
        <v>1289000</v>
      </c>
      <c r="H19" s="180"/>
      <c r="I19" s="86">
        <v>1059618</v>
      </c>
      <c r="J19" s="86">
        <v>1059618</v>
      </c>
      <c r="K19" s="81">
        <v>1059618</v>
      </c>
      <c r="L19" s="86">
        <v>1059618</v>
      </c>
      <c r="M19" s="92">
        <v>1059618</v>
      </c>
      <c r="N19" s="86">
        <v>1059618</v>
      </c>
      <c r="O19" s="86"/>
      <c r="P19" s="86">
        <v>1059618</v>
      </c>
      <c r="Q19" s="86"/>
      <c r="R19" s="86">
        <v>1059618</v>
      </c>
      <c r="S19" s="86"/>
      <c r="T19" s="83"/>
    </row>
    <row r="20" spans="1:20" ht="38.25" customHeight="1" thickBot="1">
      <c r="A20" s="181"/>
      <c r="B20" s="172"/>
      <c r="C20" s="172"/>
      <c r="D20" s="172"/>
      <c r="E20" s="79" t="s">
        <v>98</v>
      </c>
      <c r="F20" s="173"/>
      <c r="G20" s="84">
        <f>(G18/G19)*100</f>
        <v>33.295190069821565</v>
      </c>
      <c r="H20" s="84" t="s">
        <v>106</v>
      </c>
      <c r="I20" s="84">
        <v>9.9</v>
      </c>
      <c r="J20" s="84">
        <v>2.4</v>
      </c>
      <c r="K20" s="84">
        <f>K18/K19*100</f>
        <v>7.497041386612911</v>
      </c>
      <c r="L20" s="84">
        <v>2.5</v>
      </c>
      <c r="M20" s="84">
        <f>M18/M19*100</f>
        <v>5.834744219143126</v>
      </c>
      <c r="N20" s="84">
        <v>2.5</v>
      </c>
      <c r="O20" s="84"/>
      <c r="P20" s="84">
        <v>2.5</v>
      </c>
      <c r="Q20" s="81"/>
      <c r="R20" s="81"/>
      <c r="S20" s="81"/>
      <c r="T20" s="85"/>
    </row>
    <row r="21" spans="1:20" ht="161.25" customHeight="1">
      <c r="A21" s="181"/>
      <c r="B21" s="172" t="s">
        <v>99</v>
      </c>
      <c r="C21" s="172" t="s">
        <v>107</v>
      </c>
      <c r="D21" s="172" t="s">
        <v>108</v>
      </c>
      <c r="E21" s="79" t="s">
        <v>109</v>
      </c>
      <c r="F21" s="173" t="s">
        <v>49</v>
      </c>
      <c r="G21" s="86">
        <v>140372</v>
      </c>
      <c r="H21" s="176" t="s">
        <v>106</v>
      </c>
      <c r="I21" s="86">
        <f>I22*0.099</f>
        <v>8654.382</v>
      </c>
      <c r="J21" s="86">
        <f>I21/4</f>
        <v>2163.5955</v>
      </c>
      <c r="K21" s="86">
        <v>98910</v>
      </c>
      <c r="L21" s="86">
        <v>2148.8937525</v>
      </c>
      <c r="M21" s="86">
        <v>55517</v>
      </c>
      <c r="N21" s="86">
        <v>2148.8937525</v>
      </c>
      <c r="O21" s="86"/>
      <c r="P21" s="86">
        <v>2148.8937525</v>
      </c>
      <c r="Q21" s="86"/>
      <c r="R21" s="86">
        <f>R22*0.099</f>
        <v>8654.382</v>
      </c>
      <c r="S21" s="86"/>
      <c r="T21" s="184" t="s">
        <v>110</v>
      </c>
    </row>
    <row r="22" spans="1:20" ht="136.5" customHeight="1">
      <c r="A22" s="181"/>
      <c r="B22" s="172"/>
      <c r="C22" s="172"/>
      <c r="D22" s="172"/>
      <c r="E22" s="79" t="s">
        <v>111</v>
      </c>
      <c r="F22" s="173"/>
      <c r="G22" s="86">
        <v>425370</v>
      </c>
      <c r="H22" s="176"/>
      <c r="I22" s="86">
        <v>87418</v>
      </c>
      <c r="J22" s="86">
        <f>I22/4</f>
        <v>21854.5</v>
      </c>
      <c r="K22" s="86">
        <v>21855</v>
      </c>
      <c r="L22" s="86">
        <v>21956</v>
      </c>
      <c r="M22" s="92">
        <v>21705.9975</v>
      </c>
      <c r="N22" s="86">
        <v>21825.9975</v>
      </c>
      <c r="O22" s="86"/>
      <c r="P22" s="86">
        <v>21782</v>
      </c>
      <c r="Q22" s="86"/>
      <c r="R22" s="86">
        <v>87418</v>
      </c>
      <c r="S22" s="86"/>
      <c r="T22" s="185"/>
    </row>
    <row r="23" spans="1:20" ht="30" customHeight="1" thickBot="1">
      <c r="A23" s="181"/>
      <c r="B23" s="172"/>
      <c r="C23" s="172"/>
      <c r="D23" s="172"/>
      <c r="E23" s="66" t="s">
        <v>112</v>
      </c>
      <c r="F23" s="173"/>
      <c r="G23" s="81">
        <f>G21/G22*100</f>
        <v>32.999976491054845</v>
      </c>
      <c r="H23" s="81" t="s">
        <v>106</v>
      </c>
      <c r="I23" s="81">
        <v>9.9</v>
      </c>
      <c r="J23" s="81">
        <f>J21/J22*100</f>
        <v>9.899999999999999</v>
      </c>
      <c r="K23" s="93">
        <f aca="true" t="shared" si="1" ref="K23:R23">K21/K22*100</f>
        <v>452.57378174330813</v>
      </c>
      <c r="L23" s="93">
        <f t="shared" si="1"/>
        <v>9.787273421843688</v>
      </c>
      <c r="M23" s="93">
        <f t="shared" si="1"/>
        <v>255.7680198756127</v>
      </c>
      <c r="N23" s="93">
        <f t="shared" si="1"/>
        <v>9.845569498026379</v>
      </c>
      <c r="O23" s="93"/>
      <c r="P23" s="93">
        <f t="shared" si="1"/>
        <v>9.865456581122029</v>
      </c>
      <c r="Q23" s="93"/>
      <c r="R23" s="93">
        <f t="shared" si="1"/>
        <v>9.899999999999999</v>
      </c>
      <c r="S23" s="81"/>
      <c r="T23" s="185"/>
    </row>
    <row r="24" spans="1:20" ht="129" customHeight="1">
      <c r="A24" s="181"/>
      <c r="B24" s="172" t="s">
        <v>93</v>
      </c>
      <c r="C24" s="172" t="s">
        <v>94</v>
      </c>
      <c r="D24" s="172" t="s">
        <v>113</v>
      </c>
      <c r="E24" s="79" t="s">
        <v>114</v>
      </c>
      <c r="F24" s="173" t="s">
        <v>42</v>
      </c>
      <c r="G24" s="86">
        <v>2700</v>
      </c>
      <c r="H24" s="86">
        <v>450</v>
      </c>
      <c r="I24" s="86">
        <v>450</v>
      </c>
      <c r="J24" s="86">
        <f>I24/4</f>
        <v>112.5</v>
      </c>
      <c r="K24" s="86">
        <v>24</v>
      </c>
      <c r="L24" s="86">
        <v>113</v>
      </c>
      <c r="M24" s="86">
        <v>176</v>
      </c>
      <c r="N24" s="86">
        <v>112</v>
      </c>
      <c r="O24" s="86"/>
      <c r="P24" s="86">
        <v>112</v>
      </c>
      <c r="Q24" s="86"/>
      <c r="R24" s="86">
        <v>450</v>
      </c>
      <c r="S24" s="92">
        <f>SUM(K24+M24+O24+Q24)</f>
        <v>200</v>
      </c>
      <c r="T24" s="182" t="s">
        <v>115</v>
      </c>
    </row>
    <row r="25" spans="1:20" ht="36" customHeight="1" thickBot="1">
      <c r="A25" s="181"/>
      <c r="B25" s="172"/>
      <c r="C25" s="172"/>
      <c r="D25" s="172"/>
      <c r="E25" s="66" t="s">
        <v>112</v>
      </c>
      <c r="F25" s="173"/>
      <c r="G25" s="86">
        <v>2700</v>
      </c>
      <c r="H25" s="86">
        <v>605</v>
      </c>
      <c r="I25" s="86">
        <v>450</v>
      </c>
      <c r="J25" s="86">
        <v>113</v>
      </c>
      <c r="K25" s="86">
        <v>24</v>
      </c>
      <c r="L25" s="86">
        <f>J25+L24</f>
        <v>226</v>
      </c>
      <c r="M25" s="86">
        <v>176</v>
      </c>
      <c r="N25" s="86">
        <f>N24+L25</f>
        <v>338</v>
      </c>
      <c r="O25" s="86"/>
      <c r="P25" s="86">
        <f>N25+P24</f>
        <v>450</v>
      </c>
      <c r="Q25" s="86"/>
      <c r="R25" s="86">
        <v>450</v>
      </c>
      <c r="S25" s="92">
        <f>SUM(K25+M25+O25+Q25)</f>
        <v>200</v>
      </c>
      <c r="T25" s="183"/>
    </row>
    <row r="26" spans="1:20" ht="66" customHeight="1">
      <c r="A26" s="181"/>
      <c r="B26" s="172" t="s">
        <v>93</v>
      </c>
      <c r="C26" s="172" t="s">
        <v>116</v>
      </c>
      <c r="D26" s="172" t="s">
        <v>117</v>
      </c>
      <c r="E26" s="79" t="s">
        <v>118</v>
      </c>
      <c r="F26" s="173" t="s">
        <v>42</v>
      </c>
      <c r="G26" s="86">
        <v>900</v>
      </c>
      <c r="H26" s="86">
        <v>65</v>
      </c>
      <c r="I26" s="86">
        <v>150</v>
      </c>
      <c r="J26" s="86">
        <f>I26/4</f>
        <v>37.5</v>
      </c>
      <c r="K26" s="86">
        <v>105</v>
      </c>
      <c r="L26" s="86">
        <v>38</v>
      </c>
      <c r="M26" s="86">
        <v>214</v>
      </c>
      <c r="N26" s="86">
        <v>38</v>
      </c>
      <c r="O26" s="86"/>
      <c r="P26" s="86">
        <v>36</v>
      </c>
      <c r="Q26" s="86"/>
      <c r="R26" s="86">
        <v>150</v>
      </c>
      <c r="S26" s="92">
        <f>SUM(K26+M26+O26+Q26)</f>
        <v>319</v>
      </c>
      <c r="T26" s="182" t="s">
        <v>115</v>
      </c>
    </row>
    <row r="27" spans="1:20" ht="51" customHeight="1" thickBot="1">
      <c r="A27" s="181"/>
      <c r="B27" s="172"/>
      <c r="C27" s="172"/>
      <c r="D27" s="172"/>
      <c r="E27" s="66" t="s">
        <v>112</v>
      </c>
      <c r="F27" s="173"/>
      <c r="G27" s="86">
        <v>900</v>
      </c>
      <c r="H27" s="86">
        <v>65</v>
      </c>
      <c r="I27" s="86">
        <v>150</v>
      </c>
      <c r="J27" s="86">
        <f>I26/4</f>
        <v>37.5</v>
      </c>
      <c r="K27" s="86">
        <v>105</v>
      </c>
      <c r="L27" s="86">
        <v>38</v>
      </c>
      <c r="M27" s="86">
        <v>214</v>
      </c>
      <c r="N27" s="86">
        <v>38</v>
      </c>
      <c r="O27" s="86"/>
      <c r="P27" s="86">
        <v>36</v>
      </c>
      <c r="Q27" s="86"/>
      <c r="R27" s="86">
        <v>150</v>
      </c>
      <c r="S27" s="92">
        <f>SUM(K27+M27+O27+Q27)</f>
        <v>319</v>
      </c>
      <c r="T27" s="183"/>
    </row>
    <row r="28" spans="1:20" ht="92.25" customHeight="1">
      <c r="A28" s="181"/>
      <c r="B28" s="172" t="s">
        <v>119</v>
      </c>
      <c r="C28" s="172" t="s">
        <v>120</v>
      </c>
      <c r="D28" s="172" t="s">
        <v>121</v>
      </c>
      <c r="E28" s="79" t="s">
        <v>122</v>
      </c>
      <c r="F28" s="173" t="s">
        <v>49</v>
      </c>
      <c r="G28" s="81">
        <v>80000</v>
      </c>
      <c r="H28" s="180" t="s">
        <v>106</v>
      </c>
      <c r="I28" s="86">
        <v>12000</v>
      </c>
      <c r="J28" s="86">
        <v>7500</v>
      </c>
      <c r="K28" s="86"/>
      <c r="L28" s="86">
        <v>10000</v>
      </c>
      <c r="M28" s="92">
        <v>979</v>
      </c>
      <c r="N28" s="86">
        <v>7500</v>
      </c>
      <c r="O28" s="86"/>
      <c r="P28" s="86">
        <v>5000</v>
      </c>
      <c r="Q28" s="86"/>
      <c r="R28" s="86">
        <v>12000</v>
      </c>
      <c r="S28" s="92">
        <f>SUM(K28+M28+O28+Q28)</f>
        <v>979</v>
      </c>
      <c r="T28" s="182" t="s">
        <v>123</v>
      </c>
    </row>
    <row r="29" spans="1:20" ht="178.5" customHeight="1">
      <c r="A29" s="181"/>
      <c r="B29" s="172"/>
      <c r="C29" s="172"/>
      <c r="D29" s="172"/>
      <c r="E29" s="79" t="s">
        <v>124</v>
      </c>
      <c r="F29" s="173"/>
      <c r="G29" s="81">
        <v>100000</v>
      </c>
      <c r="H29" s="180"/>
      <c r="I29" s="86">
        <v>30000</v>
      </c>
      <c r="J29" s="86">
        <v>30000</v>
      </c>
      <c r="K29" s="92">
        <v>30000</v>
      </c>
      <c r="L29" s="86">
        <v>30000</v>
      </c>
      <c r="M29" s="92">
        <v>30000</v>
      </c>
      <c r="N29" s="86">
        <v>30000</v>
      </c>
      <c r="O29" s="92">
        <v>30000</v>
      </c>
      <c r="P29" s="92">
        <v>30000</v>
      </c>
      <c r="Q29" s="92">
        <v>30000</v>
      </c>
      <c r="R29" s="92">
        <v>30000</v>
      </c>
      <c r="S29" s="92">
        <v>30000</v>
      </c>
      <c r="T29" s="186"/>
    </row>
    <row r="30" spans="1:20" ht="30" customHeight="1" thickBot="1">
      <c r="A30" s="181"/>
      <c r="B30" s="172"/>
      <c r="C30" s="172"/>
      <c r="D30" s="172"/>
      <c r="E30" s="66" t="s">
        <v>98</v>
      </c>
      <c r="F30" s="173"/>
      <c r="G30" s="81">
        <f>(G28/G29)*100</f>
        <v>80</v>
      </c>
      <c r="H30" s="81" t="s">
        <v>106</v>
      </c>
      <c r="I30" s="81">
        <f aca="true" t="shared" si="2" ref="I30:S30">(I28/I29)*100</f>
        <v>40</v>
      </c>
      <c r="J30" s="81">
        <f t="shared" si="2"/>
        <v>25</v>
      </c>
      <c r="K30" s="93">
        <f t="shared" si="2"/>
        <v>0</v>
      </c>
      <c r="L30" s="81">
        <f t="shared" si="2"/>
        <v>33.33333333333333</v>
      </c>
      <c r="M30" s="93">
        <f t="shared" si="2"/>
        <v>3.263333333333333</v>
      </c>
      <c r="N30" s="81">
        <f t="shared" si="2"/>
        <v>25</v>
      </c>
      <c r="O30" s="93">
        <f t="shared" si="2"/>
        <v>0</v>
      </c>
      <c r="P30" s="93">
        <f t="shared" si="2"/>
        <v>16.666666666666664</v>
      </c>
      <c r="Q30" s="93">
        <f t="shared" si="2"/>
        <v>0</v>
      </c>
      <c r="R30" s="93">
        <f t="shared" si="2"/>
        <v>40</v>
      </c>
      <c r="S30" s="93">
        <f t="shared" si="2"/>
        <v>3.263333333333333</v>
      </c>
      <c r="T30" s="183"/>
    </row>
    <row r="31" spans="1:20" ht="125.25" customHeight="1">
      <c r="A31" s="181"/>
      <c r="B31" s="172" t="s">
        <v>119</v>
      </c>
      <c r="C31" s="172" t="s">
        <v>125</v>
      </c>
      <c r="D31" s="172" t="s">
        <v>126</v>
      </c>
      <c r="E31" s="79" t="s">
        <v>127</v>
      </c>
      <c r="F31" s="173" t="s">
        <v>49</v>
      </c>
      <c r="G31" s="81">
        <v>900</v>
      </c>
      <c r="H31" s="187" t="s">
        <v>106</v>
      </c>
      <c r="I31" s="86">
        <f>I32*0.27</f>
        <v>108</v>
      </c>
      <c r="J31" s="86">
        <v>26</v>
      </c>
      <c r="K31" s="86"/>
      <c r="L31" s="86">
        <v>30</v>
      </c>
      <c r="M31" s="86">
        <v>134</v>
      </c>
      <c r="N31" s="86">
        <v>27</v>
      </c>
      <c r="O31" s="86"/>
      <c r="P31" s="86">
        <v>25</v>
      </c>
      <c r="Q31" s="86"/>
      <c r="R31" s="86">
        <f>SUM(J31+L31+N31+P31)</f>
        <v>108</v>
      </c>
      <c r="S31" s="86">
        <f>SUM(K31+M31+O31+Q31)</f>
        <v>134</v>
      </c>
      <c r="T31" s="182" t="s">
        <v>128</v>
      </c>
    </row>
    <row r="32" spans="1:20" ht="93">
      <c r="A32" s="181"/>
      <c r="B32" s="172"/>
      <c r="C32" s="172"/>
      <c r="D32" s="172"/>
      <c r="E32" s="79" t="s">
        <v>129</v>
      </c>
      <c r="F32" s="173"/>
      <c r="G32" s="81">
        <v>1000</v>
      </c>
      <c r="H32" s="187"/>
      <c r="I32" s="86">
        <v>400</v>
      </c>
      <c r="J32" s="92">
        <v>400</v>
      </c>
      <c r="K32" s="92">
        <v>400</v>
      </c>
      <c r="L32" s="92">
        <v>400</v>
      </c>
      <c r="M32" s="92">
        <v>400</v>
      </c>
      <c r="N32" s="92">
        <v>400</v>
      </c>
      <c r="O32" s="92">
        <v>400</v>
      </c>
      <c r="P32" s="92">
        <v>400</v>
      </c>
      <c r="Q32" s="92">
        <v>400</v>
      </c>
      <c r="R32" s="92">
        <v>400</v>
      </c>
      <c r="S32" s="92">
        <v>400</v>
      </c>
      <c r="T32" s="186"/>
    </row>
    <row r="33" spans="1:20" ht="21" customHeight="1" thickBot="1">
      <c r="A33" s="181"/>
      <c r="B33" s="172"/>
      <c r="C33" s="172"/>
      <c r="D33" s="172"/>
      <c r="E33" s="66" t="s">
        <v>98</v>
      </c>
      <c r="F33" s="173"/>
      <c r="G33" s="81">
        <f>(G31/G32)*100</f>
        <v>90</v>
      </c>
      <c r="H33" s="81" t="s">
        <v>106</v>
      </c>
      <c r="I33" s="93">
        <f>(I31/I32)*100</f>
        <v>27</v>
      </c>
      <c r="J33" s="93">
        <f>(J31/J32)*100</f>
        <v>6.5</v>
      </c>
      <c r="K33" s="93">
        <f aca="true" t="shared" si="3" ref="K33:Q33">(K31/K32)*100</f>
        <v>0</v>
      </c>
      <c r="L33" s="93">
        <f t="shared" si="3"/>
        <v>7.5</v>
      </c>
      <c r="M33" s="93">
        <f t="shared" si="3"/>
        <v>33.5</v>
      </c>
      <c r="N33" s="93">
        <f t="shared" si="3"/>
        <v>6.75</v>
      </c>
      <c r="O33" s="93">
        <f t="shared" si="3"/>
        <v>0</v>
      </c>
      <c r="P33" s="93">
        <f t="shared" si="3"/>
        <v>6.25</v>
      </c>
      <c r="Q33" s="93">
        <f t="shared" si="3"/>
        <v>0</v>
      </c>
      <c r="R33" s="93">
        <f>(R31/R32)*100</f>
        <v>27</v>
      </c>
      <c r="S33" s="93">
        <f>(S31/S32)*100</f>
        <v>33.5</v>
      </c>
      <c r="T33" s="183"/>
    </row>
    <row r="34" spans="1:20" ht="23.25">
      <c r="A34" s="58"/>
      <c r="B34" s="58"/>
      <c r="C34" s="58"/>
      <c r="D34" s="58"/>
      <c r="E34" s="58"/>
      <c r="F34" s="58"/>
      <c r="G34" s="72"/>
      <c r="H34" s="72"/>
      <c r="I34" s="58"/>
      <c r="J34" s="58"/>
      <c r="K34" s="58"/>
      <c r="L34" s="58"/>
      <c r="M34" s="58"/>
      <c r="N34" s="58"/>
      <c r="O34" s="58"/>
      <c r="P34" s="58"/>
      <c r="Q34" s="58"/>
      <c r="R34" s="58"/>
      <c r="S34" s="58"/>
      <c r="T34" s="58"/>
    </row>
    <row r="35" spans="1:20" ht="85.5" customHeight="1">
      <c r="A35" s="58"/>
      <c r="B35" s="58"/>
      <c r="C35" s="58"/>
      <c r="D35" s="58"/>
      <c r="E35" s="58"/>
      <c r="F35" s="58"/>
      <c r="G35" s="72"/>
      <c r="H35" s="72"/>
      <c r="I35" s="58"/>
      <c r="J35" s="58"/>
      <c r="K35" s="58"/>
      <c r="L35" s="58"/>
      <c r="M35" s="58"/>
      <c r="N35" s="58"/>
      <c r="O35" s="58"/>
      <c r="P35" s="58"/>
      <c r="Q35" s="58"/>
      <c r="R35" s="58"/>
      <c r="S35" s="58"/>
      <c r="T35" s="58"/>
    </row>
  </sheetData>
  <sheetProtection/>
  <mergeCells count="80">
    <mergeCell ref="B26:B27"/>
    <mergeCell ref="C26:C27"/>
    <mergeCell ref="D26:D27"/>
    <mergeCell ref="F26:F27"/>
    <mergeCell ref="H31:H32"/>
    <mergeCell ref="B28:B30"/>
    <mergeCell ref="T28:T30"/>
    <mergeCell ref="A31:A33"/>
    <mergeCell ref="B31:B33"/>
    <mergeCell ref="C31:C33"/>
    <mergeCell ref="D31:D33"/>
    <mergeCell ref="F31:F33"/>
    <mergeCell ref="T31:T33"/>
    <mergeCell ref="A28:A30"/>
    <mergeCell ref="D24:D25"/>
    <mergeCell ref="F24:F25"/>
    <mergeCell ref="T24:T25"/>
    <mergeCell ref="A21:A23"/>
    <mergeCell ref="B21:B23"/>
    <mergeCell ref="C28:C30"/>
    <mergeCell ref="D28:D30"/>
    <mergeCell ref="F28:F30"/>
    <mergeCell ref="H28:H29"/>
    <mergeCell ref="A26:A27"/>
    <mergeCell ref="A18:A20"/>
    <mergeCell ref="B18:B20"/>
    <mergeCell ref="C18:C20"/>
    <mergeCell ref="D18:D20"/>
    <mergeCell ref="F18:F20"/>
    <mergeCell ref="T26:T27"/>
    <mergeCell ref="T21:T23"/>
    <mergeCell ref="A24:A25"/>
    <mergeCell ref="B24:B25"/>
    <mergeCell ref="C24:C25"/>
    <mergeCell ref="G12:G14"/>
    <mergeCell ref="C21:C23"/>
    <mergeCell ref="D21:D23"/>
    <mergeCell ref="F21:F23"/>
    <mergeCell ref="H21:H22"/>
    <mergeCell ref="T15:T17"/>
    <mergeCell ref="P13:P14"/>
    <mergeCell ref="H18:H19"/>
    <mergeCell ref="Q13:Q14"/>
    <mergeCell ref="R13:R14"/>
    <mergeCell ref="A15:A17"/>
    <mergeCell ref="B15:B17"/>
    <mergeCell ref="C15:C17"/>
    <mergeCell ref="D15:D17"/>
    <mergeCell ref="F15:F17"/>
    <mergeCell ref="A12:A14"/>
    <mergeCell ref="T12:T14"/>
    <mergeCell ref="J13:J14"/>
    <mergeCell ref="K13:K14"/>
    <mergeCell ref="L13:L14"/>
    <mergeCell ref="M13:M14"/>
    <mergeCell ref="N13:N14"/>
    <mergeCell ref="O13:O14"/>
    <mergeCell ref="S13:S14"/>
    <mergeCell ref="P12:Q12"/>
    <mergeCell ref="R12:S12"/>
    <mergeCell ref="A2:T2"/>
    <mergeCell ref="A4:T4"/>
    <mergeCell ref="A7:D7"/>
    <mergeCell ref="E7:T7"/>
    <mergeCell ref="A8:D8"/>
    <mergeCell ref="H12:H13"/>
    <mergeCell ref="I12:I14"/>
    <mergeCell ref="J12:K12"/>
    <mergeCell ref="L12:M12"/>
    <mergeCell ref="N12:O12"/>
    <mergeCell ref="E8:T8"/>
    <mergeCell ref="B12:B14"/>
    <mergeCell ref="C12:C14"/>
    <mergeCell ref="D12:D14"/>
    <mergeCell ref="E12:E14"/>
    <mergeCell ref="F12:F14"/>
    <mergeCell ref="A9:D9"/>
    <mergeCell ref="E9:T9"/>
    <mergeCell ref="P10:Q10"/>
    <mergeCell ref="R10:T10"/>
  </mergeCells>
  <printOptions/>
  <pageMargins left="0.7" right="0.7" top="0.75" bottom="0.75" header="0.3" footer="0.3"/>
  <pageSetup horizontalDpi="600" verticalDpi="600" orientation="landscape" scale="28" r:id="rId1"/>
  <rowBreaks count="1" manualBreakCount="1">
    <brk id="27" max="255" man="1"/>
  </rowBreaks>
  <ignoredErrors>
    <ignoredError sqref="J23" formula="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Yomara nice Dominguez Contreras</dc:creator>
  <cp:keywords/>
  <dc:description/>
  <cp:lastModifiedBy>Cuauhtemoc Mancha Moctezuma</cp:lastModifiedBy>
  <cp:lastPrinted>2016-08-03T01:14:23Z</cp:lastPrinted>
  <dcterms:created xsi:type="dcterms:W3CDTF">2013-08-16T17:57:23Z</dcterms:created>
  <dcterms:modified xsi:type="dcterms:W3CDTF">2016-08-19T17:15:36Z</dcterms:modified>
  <cp:category/>
  <cp:version/>
  <cp:contentType/>
  <cp:contentStatus/>
</cp:coreProperties>
</file>